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bsolútne poradie - rýchla lyža" sheetId="1" r:id="rId1"/>
    <sheet name="Absolútne poradie - kombinácia" sheetId="2" r:id="rId2"/>
    <sheet name="Absolútne poradie - vertical" sheetId="3" r:id="rId3"/>
    <sheet name="A kat." sheetId="4" r:id="rId4"/>
    <sheet name="B kat." sheetId="5" r:id="rId5"/>
    <sheet name="C kat." sheetId="6" r:id="rId6"/>
    <sheet name="Army" sheetId="7" r:id="rId7"/>
    <sheet name="HZ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<sst xmlns="http://schemas.openxmlformats.org/spreadsheetml/2006/main" count="1416" uniqueCount="324">
  <si>
    <t xml:space="preserve">M SR v skialpinizme - "Jasná vertikal + rýchla lyža"   Nízke Tatry-Jasná-Chopok 8.4.2006  </t>
  </si>
  <si>
    <t>Výsledková listina - vertikal race  – absolútne poradie</t>
  </si>
  <si>
    <t>x</t>
  </si>
  <si>
    <t>Por.</t>
  </si>
  <si>
    <t>Št.č.</t>
  </si>
  <si>
    <t>Pretekár</t>
  </si>
  <si>
    <t>Klubová príslušnosť</t>
  </si>
  <si>
    <t>kateg.</t>
  </si>
  <si>
    <t>čas-štart.</t>
  </si>
  <si>
    <t>čas-cieľ</t>
  </si>
  <si>
    <t>pen.</t>
  </si>
  <si>
    <t>Výsl. čas</t>
  </si>
  <si>
    <t xml:space="preserve">Strata </t>
  </si>
  <si>
    <t>Počet bodov</t>
  </si>
  <si>
    <t>HZS</t>
  </si>
  <si>
    <t>muzi_B</t>
  </si>
  <si>
    <t>muzi_C</t>
  </si>
  <si>
    <t>Mikuštiak, Jaroslav</t>
  </si>
  <si>
    <t>muzi_C1</t>
  </si>
  <si>
    <t>Paulik Vladimír</t>
  </si>
  <si>
    <t>HK Horec, LM</t>
  </si>
  <si>
    <t>army</t>
  </si>
  <si>
    <t>dnf</t>
  </si>
  <si>
    <t>Výsledková listina - vertikal race</t>
  </si>
  <si>
    <t>Muži A - rok narodenia: 1967 - 1982</t>
  </si>
  <si>
    <t>Ženy A</t>
  </si>
  <si>
    <t>Strata</t>
  </si>
  <si>
    <t>178</t>
  </si>
  <si>
    <t xml:space="preserve">  Malák ,  Michal </t>
  </si>
  <si>
    <t xml:space="preserve">  ŠKP Štrbské Pleso </t>
  </si>
  <si>
    <t xml:space="preserve">  muzi_A</t>
  </si>
  <si>
    <t>296</t>
  </si>
  <si>
    <t xml:space="preserve">  Lackovičová ,  Lenka </t>
  </si>
  <si>
    <t xml:space="preserve">  ŽP Šport a.s. </t>
  </si>
  <si>
    <t xml:space="preserve">  zeny_A</t>
  </si>
  <si>
    <t>176</t>
  </si>
  <si>
    <t xml:space="preserve">  Bajčičák ,  Martin </t>
  </si>
  <si>
    <t>286</t>
  </si>
  <si>
    <t xml:space="preserve">  Jurinová ,  Beáta </t>
  </si>
  <si>
    <t xml:space="preserve">  SK Žiarska dolina </t>
  </si>
  <si>
    <t>211</t>
  </si>
  <si>
    <t xml:space="preserve">  Svätojánsky , Peter </t>
  </si>
  <si>
    <t>180</t>
  </si>
  <si>
    <t>Plchová, Lenka</t>
  </si>
  <si>
    <t>KBL Jasná LM</t>
  </si>
  <si>
    <t>zeny_A</t>
  </si>
  <si>
    <t>175</t>
  </si>
  <si>
    <t xml:space="preserve">  Bátory ,  Ivan </t>
  </si>
  <si>
    <t>185</t>
  </si>
  <si>
    <t xml:space="preserve">  Kosut ,  Peter </t>
  </si>
  <si>
    <t xml:space="preserve">  Krivan </t>
  </si>
  <si>
    <t>292</t>
  </si>
  <si>
    <t xml:space="preserve">  Kacina ,  Branislav </t>
  </si>
  <si>
    <t xml:space="preserve">  CLIMBERG sport team </t>
  </si>
  <si>
    <t>285</t>
  </si>
  <si>
    <t xml:space="preserve">  Gebura ,  Peter </t>
  </si>
  <si>
    <t xml:space="preserve">  HK James Dolný Kubín </t>
  </si>
  <si>
    <t>220</t>
  </si>
  <si>
    <t xml:space="preserve">  Ziak ,  Igor </t>
  </si>
  <si>
    <t xml:space="preserve">  HK James LH </t>
  </si>
  <si>
    <t>190</t>
  </si>
  <si>
    <t xml:space="preserve">  Halaj ,  Peter </t>
  </si>
  <si>
    <t>222</t>
  </si>
  <si>
    <t xml:space="preserve">  Čáni ,  Miroslav </t>
  </si>
  <si>
    <t xml:space="preserve">  HK JAMES Liptovský Hrádok </t>
  </si>
  <si>
    <t>275</t>
  </si>
  <si>
    <t xml:space="preserve">  Marcinek ,  Jan </t>
  </si>
  <si>
    <t>202</t>
  </si>
  <si>
    <t>Marhan, Milan</t>
  </si>
  <si>
    <t>HO Banka Praha</t>
  </si>
  <si>
    <t>muzi_A</t>
  </si>
  <si>
    <t>272</t>
  </si>
  <si>
    <t xml:space="preserve">  Pleskač ,  Štěpán </t>
  </si>
  <si>
    <t xml:space="preserve">  AKLV ALPINE PRO </t>
  </si>
  <si>
    <t>204</t>
  </si>
  <si>
    <t xml:space="preserve">  Sehnal ,  Tomáš </t>
  </si>
  <si>
    <t xml:space="preserve">  Horolezecký oddíl Bystřice pod Hostýnem </t>
  </si>
  <si>
    <t>150</t>
  </si>
  <si>
    <t xml:space="preserve">  Novák ,  Miroslav </t>
  </si>
  <si>
    <t xml:space="preserve">  Iames Spiš </t>
  </si>
  <si>
    <t>196</t>
  </si>
  <si>
    <t xml:space="preserve">  Žilka Ing. ,  Richard </t>
  </si>
  <si>
    <t xml:space="preserve">  ŽP šport a.s. </t>
  </si>
  <si>
    <t>210</t>
  </si>
  <si>
    <t xml:space="preserve">  Lukeš ,  Tomáš </t>
  </si>
  <si>
    <t xml:space="preserve">  LK Balvan </t>
  </si>
  <si>
    <t>290</t>
  </si>
  <si>
    <t xml:space="preserve">  Cigler ,  Milan </t>
  </si>
  <si>
    <t xml:space="preserve">  SkialpKlub Krizna </t>
  </si>
  <si>
    <t>206</t>
  </si>
  <si>
    <t xml:space="preserve">  Suchánek ,  Lukáš </t>
  </si>
  <si>
    <t xml:space="preserve">  khb radegast </t>
  </si>
  <si>
    <t xml:space="preserve">Veteráni  - muži A - rok narodenia: 1966 a starší </t>
  </si>
  <si>
    <t>Kadetky - rok narodenia: 1988 a mladší</t>
  </si>
  <si>
    <t>191</t>
  </si>
  <si>
    <t xml:space="preserve">Ing.  Buček,  Igor </t>
  </si>
  <si>
    <t xml:space="preserve">  Skialp klub Krížna </t>
  </si>
  <si>
    <t xml:space="preserve">  veterani</t>
  </si>
  <si>
    <t>291</t>
  </si>
  <si>
    <t xml:space="preserve">  Pastoreková ,  Lucia </t>
  </si>
  <si>
    <t xml:space="preserve">  HK Kamenna chata </t>
  </si>
  <si>
    <t xml:space="preserve">  kadetky</t>
  </si>
  <si>
    <t>192</t>
  </si>
  <si>
    <t xml:space="preserve">  Leitner ,  Miroslav </t>
  </si>
  <si>
    <t>271</t>
  </si>
  <si>
    <t xml:space="preserve">  Grohová ,  Karolína </t>
  </si>
  <si>
    <t>181</t>
  </si>
  <si>
    <t xml:space="preserve">  Gebura ,  Miki </t>
  </si>
  <si>
    <t xml:space="preserve">  JAMES D.Kubín </t>
  </si>
  <si>
    <t>184</t>
  </si>
  <si>
    <t xml:space="preserve">  Ohrádka ,  Pavol </t>
  </si>
  <si>
    <t xml:space="preserve">  James Vysoké Tatry </t>
  </si>
  <si>
    <t>225</t>
  </si>
  <si>
    <t xml:space="preserve">Ing.  Trajteľ,  Ivan </t>
  </si>
  <si>
    <t>171</t>
  </si>
  <si>
    <t xml:space="preserve">Ing.  Styk,  Milan </t>
  </si>
  <si>
    <t xml:space="preserve">  horoklub </t>
  </si>
  <si>
    <t>Juniori - rok narodenia: 1986,1987</t>
  </si>
  <si>
    <t>193</t>
  </si>
  <si>
    <t xml:space="preserve">Ing.  Sliačan ,  Drahomír </t>
  </si>
  <si>
    <t>205</t>
  </si>
  <si>
    <t xml:space="preserve">  Pečenka ,  Libor </t>
  </si>
  <si>
    <t xml:space="preserve">  Extreme Sport Club Selník </t>
  </si>
  <si>
    <t>273</t>
  </si>
  <si>
    <t xml:space="preserve">  Laštík ,  Jurko </t>
  </si>
  <si>
    <t xml:space="preserve">  juniori</t>
  </si>
  <si>
    <t>294</t>
  </si>
  <si>
    <t xml:space="preserve">BT  Pastorek,  Ivan </t>
  </si>
  <si>
    <t>209</t>
  </si>
  <si>
    <t xml:space="preserve">  Husár ,  Viliam </t>
  </si>
  <si>
    <t xml:space="preserve">  HK Kamenná chata Chopok </t>
  </si>
  <si>
    <t>Kadeti - rok narodenia: 1988 a mladší</t>
  </si>
  <si>
    <t>282</t>
  </si>
  <si>
    <t xml:space="preserve">  Cienik ,  Juraj </t>
  </si>
  <si>
    <t xml:space="preserve">  za seba </t>
  </si>
  <si>
    <t>228</t>
  </si>
  <si>
    <t xml:space="preserve">  Paľa ,  Peter </t>
  </si>
  <si>
    <t xml:space="preserve">  TJ Nižná </t>
  </si>
  <si>
    <t>270</t>
  </si>
  <si>
    <t xml:space="preserve">  Groh ,  Radoslav </t>
  </si>
  <si>
    <t xml:space="preserve">  kadeti</t>
  </si>
  <si>
    <t>183</t>
  </si>
  <si>
    <t>Jokl, Michal</t>
  </si>
  <si>
    <t>Skialp Sučany</t>
  </si>
  <si>
    <t>kadeti</t>
  </si>
  <si>
    <t>186</t>
  </si>
  <si>
    <t xml:space="preserve">  Mlynár ,  Peter </t>
  </si>
  <si>
    <t xml:space="preserve">  TJ Vysoké Tatry </t>
  </si>
  <si>
    <t>295</t>
  </si>
  <si>
    <t xml:space="preserve">  Styk ,  Ondrej </t>
  </si>
  <si>
    <t>299</t>
  </si>
  <si>
    <t xml:space="preserve">  Sliačan ,  Jakub </t>
  </si>
  <si>
    <t>229</t>
  </si>
  <si>
    <t xml:space="preserve">  Trajteľ ,  Matúš </t>
  </si>
  <si>
    <t>214</t>
  </si>
  <si>
    <t xml:space="preserve">  Vnenčák ,  Matúš </t>
  </si>
  <si>
    <t xml:space="preserve">  GPDT POPRAD </t>
  </si>
  <si>
    <t>188</t>
  </si>
  <si>
    <t xml:space="preserve">  Filipko ,  Jakub </t>
  </si>
  <si>
    <t xml:space="preserve">  Klub bežeckého lyžovania Jasná </t>
  </si>
  <si>
    <t>189</t>
  </si>
  <si>
    <t xml:space="preserve">  Faix ,  Martin </t>
  </si>
  <si>
    <t>277</t>
  </si>
  <si>
    <t xml:space="preserve">  Biel ,  Karol </t>
  </si>
  <si>
    <t xml:space="preserve">  Turlík ,  Matúš </t>
  </si>
  <si>
    <t xml:space="preserve">  C.A.P. Prešov </t>
  </si>
  <si>
    <t>Koles, Peter</t>
  </si>
  <si>
    <t>SO Telgárt</t>
  </si>
  <si>
    <t>155</t>
  </si>
  <si>
    <t>Settey, Juraj</t>
  </si>
  <si>
    <t>HK Jasná</t>
  </si>
  <si>
    <t>200</t>
  </si>
  <si>
    <t xml:space="preserve">  Leitner ,  Benjamín </t>
  </si>
  <si>
    <t>268</t>
  </si>
  <si>
    <t>Šramko, Samuel</t>
  </si>
  <si>
    <t/>
  </si>
  <si>
    <t>Muži B</t>
  </si>
  <si>
    <t>145</t>
  </si>
  <si>
    <t xml:space="preserve">  Roštek ,  Peter </t>
  </si>
  <si>
    <t xml:space="preserve">  Krpeľany </t>
  </si>
  <si>
    <t xml:space="preserve">  muzi_B</t>
  </si>
  <si>
    <t>263</t>
  </si>
  <si>
    <t>Borsik, Dušan</t>
  </si>
  <si>
    <t>264</t>
  </si>
  <si>
    <t xml:space="preserve">  Grešo ,  Milan </t>
  </si>
  <si>
    <t xml:space="preserve">  bez </t>
  </si>
  <si>
    <t>215</t>
  </si>
  <si>
    <t>Kováčik, Miroslav</t>
  </si>
  <si>
    <t>SKI BIKE</t>
  </si>
  <si>
    <t>154</t>
  </si>
  <si>
    <t xml:space="preserve">  Gajan ,  Jan </t>
  </si>
  <si>
    <t xml:space="preserve">  Vernar </t>
  </si>
  <si>
    <t>194</t>
  </si>
  <si>
    <t xml:space="preserve">  Lopušný ,  Matúš </t>
  </si>
  <si>
    <t>221</t>
  </si>
  <si>
    <t xml:space="preserve">Mgr.  Frank,  Michal </t>
  </si>
  <si>
    <t xml:space="preserve">  HSnS VF </t>
  </si>
  <si>
    <t>223</t>
  </si>
  <si>
    <t xml:space="preserve">  Šooš ,  Vladimír </t>
  </si>
  <si>
    <t xml:space="preserve">  OSSR </t>
  </si>
  <si>
    <t>146</t>
  </si>
  <si>
    <t xml:space="preserve">  Ľupták ,  Ján </t>
  </si>
  <si>
    <t xml:space="preserve">  žiadný </t>
  </si>
  <si>
    <t>212</t>
  </si>
  <si>
    <t xml:space="preserve">  Vrbovský ,  Ivan </t>
  </si>
  <si>
    <t>293</t>
  </si>
  <si>
    <t xml:space="preserve">  Kovacik ,  Momo </t>
  </si>
  <si>
    <t xml:space="preserve">  Skialp Krížna </t>
  </si>
  <si>
    <t>182</t>
  </si>
  <si>
    <t xml:space="preserve">  Gunár ,  Adrián </t>
  </si>
  <si>
    <t xml:space="preserve">  HK Skifunalp </t>
  </si>
  <si>
    <t>224</t>
  </si>
  <si>
    <t xml:space="preserve">Ing.  Matula,  Michal </t>
  </si>
  <si>
    <t xml:space="preserve">  Martin </t>
  </si>
  <si>
    <t>151</t>
  </si>
  <si>
    <t>Kračmer, Peter</t>
  </si>
  <si>
    <t>LK Turany</t>
  </si>
  <si>
    <t>195</t>
  </si>
  <si>
    <t xml:space="preserve">Ing.  Szabo,  Lubomir </t>
  </si>
  <si>
    <t xml:space="preserve">  TU Slavia Zvolen </t>
  </si>
  <si>
    <t>148</t>
  </si>
  <si>
    <t>Ing. Paulik, Milan</t>
  </si>
  <si>
    <t>HK Skifun Alp</t>
  </si>
  <si>
    <t>203</t>
  </si>
  <si>
    <t xml:space="preserve">  Stránsky ,  Albert </t>
  </si>
  <si>
    <t>266</t>
  </si>
  <si>
    <t xml:space="preserve">  Konečný ,  Daniel </t>
  </si>
  <si>
    <t xml:space="preserve">  T.A.T. Martin </t>
  </si>
  <si>
    <t>Ženy B</t>
  </si>
  <si>
    <t>281</t>
  </si>
  <si>
    <t xml:space="preserve">  Smoleňová ,  Katarína </t>
  </si>
  <si>
    <t xml:space="preserve">  zeny_B</t>
  </si>
  <si>
    <t>280</t>
  </si>
  <si>
    <t>Zanorcová, Miroslava</t>
  </si>
  <si>
    <t>zeny_B</t>
  </si>
  <si>
    <t>288</t>
  </si>
  <si>
    <t xml:space="preserve">  Jahnová ,  Silvia </t>
  </si>
  <si>
    <t>173</t>
  </si>
  <si>
    <t xml:space="preserve">  Belicová ,  Katarína </t>
  </si>
  <si>
    <t>172</t>
  </si>
  <si>
    <t>Arletová, Ľubica</t>
  </si>
  <si>
    <t>274</t>
  </si>
  <si>
    <t xml:space="preserve">MUDr.  Šulajová,  Jana </t>
  </si>
  <si>
    <t xml:space="preserve">  Banská Bystrica </t>
  </si>
  <si>
    <t>283</t>
  </si>
  <si>
    <t>Gazdarica, Tomáš</t>
  </si>
  <si>
    <t>Malinô Brdo</t>
  </si>
  <si>
    <t>287</t>
  </si>
  <si>
    <t xml:space="preserve">  Nemček ,  Dušan </t>
  </si>
  <si>
    <t xml:space="preserve">  James DK </t>
  </si>
  <si>
    <t>Martikán, Michal</t>
  </si>
  <si>
    <t>187</t>
  </si>
  <si>
    <t xml:space="preserve">  Nota ,  Durko </t>
  </si>
  <si>
    <t>267</t>
  </si>
  <si>
    <t>Stantl, Igor</t>
  </si>
  <si>
    <t>ŠK COPY Servis LM</t>
  </si>
  <si>
    <t>226</t>
  </si>
  <si>
    <t>Párička, Július</t>
  </si>
  <si>
    <t>297</t>
  </si>
  <si>
    <t>Sláva, Ondrej</t>
  </si>
  <si>
    <t>179</t>
  </si>
  <si>
    <t>Koza, Ján</t>
  </si>
  <si>
    <t>177</t>
  </si>
  <si>
    <t xml:space="preserve">  Kovár ,  Jano </t>
  </si>
  <si>
    <t xml:space="preserve">  EGT </t>
  </si>
  <si>
    <t>174</t>
  </si>
  <si>
    <t>Hasaj, Ľuboslav</t>
  </si>
  <si>
    <t>201</t>
  </si>
  <si>
    <t xml:space="preserve">Ing.  Kačmár,  Miroslav </t>
  </si>
  <si>
    <t xml:space="preserve">  Podbrezová </t>
  </si>
  <si>
    <t xml:space="preserve">Muži C - rok narodenia: 1957 a starší </t>
  </si>
  <si>
    <t>284</t>
  </si>
  <si>
    <t>Jurina Ján</t>
  </si>
  <si>
    <t>TJ Roháče</t>
  </si>
  <si>
    <t>208</t>
  </si>
  <si>
    <t xml:space="preserve">MUDr.  Turlík,  Stanislav </t>
  </si>
  <si>
    <t>278</t>
  </si>
  <si>
    <t xml:space="preserve">MUDr. Slavkovský, A. </t>
  </si>
  <si>
    <t>Ženy C - rok narodenia: 1967 - 1982</t>
  </si>
  <si>
    <t>298</t>
  </si>
  <si>
    <t>Rafanidesová, Izabela</t>
  </si>
  <si>
    <t>zeny_C</t>
  </si>
  <si>
    <t>Muži</t>
  </si>
  <si>
    <t>227</t>
  </si>
  <si>
    <t>Matoš, Peter</t>
  </si>
  <si>
    <t>HS Jasná</t>
  </si>
  <si>
    <t>276</t>
  </si>
  <si>
    <t>Chvála, Karol</t>
  </si>
  <si>
    <t>HZS PP</t>
  </si>
  <si>
    <t>219</t>
  </si>
  <si>
    <t xml:space="preserve">  Čáni ,  Pavel </t>
  </si>
  <si>
    <t xml:space="preserve">  Šramko ,  Ivan </t>
  </si>
  <si>
    <t xml:space="preserve">  HSnS </t>
  </si>
  <si>
    <t>Muži C - rok narodenia: 1957 - 1982</t>
  </si>
  <si>
    <t xml:space="preserve"> </t>
  </si>
  <si>
    <t xml:space="preserve"> army</t>
  </si>
  <si>
    <t>149</t>
  </si>
  <si>
    <t>Mikuštiak, Miroslav</t>
  </si>
  <si>
    <t xml:space="preserve">  Tatrín Ružomberok </t>
  </si>
  <si>
    <t>279</t>
  </si>
  <si>
    <t>Cienik, Radovan</t>
  </si>
  <si>
    <t>KBL Martin</t>
  </si>
  <si>
    <t>218</t>
  </si>
  <si>
    <t>Urban, Martin</t>
  </si>
  <si>
    <t>147</t>
  </si>
  <si>
    <t>Stančík, Marek</t>
  </si>
  <si>
    <t>216</t>
  </si>
  <si>
    <t>Tibenský, Anton</t>
  </si>
  <si>
    <t>262</t>
  </si>
  <si>
    <t>Kostilnik, Ivan</t>
  </si>
  <si>
    <t>217</t>
  </si>
  <si>
    <t>Sabó, Aurel</t>
  </si>
  <si>
    <t>260</t>
  </si>
  <si>
    <t>Kocúrová, Jana</t>
  </si>
  <si>
    <t>261</t>
  </si>
  <si>
    <t>Závodný, Marián</t>
  </si>
  <si>
    <t>Výsledková listina - rýchla lyža  – absolútne poradie</t>
  </si>
  <si>
    <t>269</t>
  </si>
  <si>
    <t>Mikuštiak Jaroslav</t>
  </si>
  <si>
    <t>muži C1</t>
  </si>
  <si>
    <t>Výsledková listina - kombinácia  – absolútne poradie</t>
  </si>
  <si>
    <t>Spolu body</t>
  </si>
  <si>
    <t>Poč. bodov vertical race</t>
  </si>
  <si>
    <t>Poč. bodov rýchla lyža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</si>
</sst>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:ss.0"/>
    <numFmt numFmtId="165" formatCode="mm:ss.00"/>
    <numFmt numFmtId="166" formatCode="hh:mm:ss.00"/>
  </numFmts>
  <fonts count="11">
    <font>
      <sz val="10"/>
      <name val="Arial"/>
      <family val="0"/>
    </font>
    <font>
      <i/>
      <u val="single"/>
      <sz val="18"/>
      <name val="Times New Roman CE"/>
      <family val="1"/>
    </font>
    <font>
      <b/>
      <i/>
      <sz val="14"/>
      <color indexed="16"/>
      <name val="Times New Roman CE"/>
      <family val="0"/>
    </font>
    <font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1" fontId="5" fillId="0" borderId="3" xfId="0" applyNumberFormat="1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21" fontId="5" fillId="4" borderId="3" xfId="0" applyNumberFormat="1" applyFont="1" applyFill="1" applyBorder="1" applyAlignment="1">
      <alignment horizontal="center"/>
    </xf>
    <xf numFmtId="21" fontId="5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3" xfId="0" applyFont="1" applyBorder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11</xdr:col>
      <xdr:colOff>76200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59</xdr:row>
      <xdr:rowOff>85725</xdr:rowOff>
    </xdr:from>
    <xdr:to>
      <xdr:col>9</xdr:col>
      <xdr:colOff>381000</xdr:colOff>
      <xdr:row>63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0201275"/>
          <a:ext cx="614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61</xdr:row>
      <xdr:rowOff>38100</xdr:rowOff>
    </xdr:from>
    <xdr:to>
      <xdr:col>6</xdr:col>
      <xdr:colOff>800100</xdr:colOff>
      <xdr:row>65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677525"/>
          <a:ext cx="614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8</xdr:col>
      <xdr:colOff>19050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457200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112</xdr:row>
      <xdr:rowOff>85725</xdr:rowOff>
    </xdr:from>
    <xdr:to>
      <xdr:col>9</xdr:col>
      <xdr:colOff>628650</xdr:colOff>
      <xdr:row>116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8916650"/>
          <a:ext cx="614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571500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571500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457200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571500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724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</xdr:row>
      <xdr:rowOff>28575</xdr:rowOff>
    </xdr:from>
    <xdr:to>
      <xdr:col>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71525"/>
          <a:ext cx="3238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ialp2006\V&#253;sledkypom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Štart Army"/>
      <sheetName val="Štart HS"/>
      <sheetName val="Štart všetci"/>
      <sheetName val="Výs komb."/>
      <sheetName val="Výs zjazd"/>
      <sheetName val="Pom"/>
      <sheetName val="Výsl HS vert"/>
      <sheetName val="List1"/>
      <sheetName val="Výs vertikal"/>
      <sheetName val="Výs A vert"/>
      <sheetName val="Výs B vert"/>
      <sheetName val="Výsl C vert"/>
      <sheetName val="Výs A zjazd"/>
      <sheetName val="Výs A komb"/>
      <sheetName val="Výsl B zjazd"/>
      <sheetName val="Výsl B komb"/>
      <sheetName val="Výsl C zjazd"/>
      <sheetName val="Výsl C komb"/>
      <sheetName val="Výsl Arm vert"/>
      <sheetName val="Výsl Arm zjazd"/>
      <sheetName val="Výsl Arm komb"/>
      <sheetName val="Výsl HS zjazd"/>
      <sheetName val="Výsl HS komb"/>
    </sheetNames>
    <sheetDataSet>
      <sheetData sheetId="3">
        <row r="6">
          <cell r="A6">
            <v>145</v>
          </cell>
          <cell r="B6" t="str">
            <v>  Roštek ,  Peter </v>
          </cell>
          <cell r="C6" t="str">
            <v>  Krpeľany </v>
          </cell>
          <cell r="D6" t="str">
            <v>  muzi_B</v>
          </cell>
        </row>
        <row r="7">
          <cell r="A7">
            <v>146</v>
          </cell>
          <cell r="B7" t="str">
            <v>  Ľupták ,  Ján </v>
          </cell>
          <cell r="C7" t="str">
            <v>  žiadný </v>
          </cell>
          <cell r="D7" t="str">
            <v>  muzi_B</v>
          </cell>
        </row>
        <row r="8">
          <cell r="A8">
            <v>147</v>
          </cell>
          <cell r="B8" t="str">
            <v>Stančík, Marek</v>
          </cell>
          <cell r="C8" t="str">
            <v>LK Turany</v>
          </cell>
          <cell r="D8" t="str">
            <v>army</v>
          </cell>
        </row>
        <row r="9">
          <cell r="A9">
            <v>149</v>
          </cell>
          <cell r="B9" t="str">
            <v>Mikuštiak, Miroslav</v>
          </cell>
          <cell r="C9" t="str">
            <v>  Tatrín Ružomberok </v>
          </cell>
          <cell r="D9" t="str">
            <v>army</v>
          </cell>
        </row>
        <row r="10">
          <cell r="A10">
            <v>150</v>
          </cell>
          <cell r="B10" t="str">
            <v>  Novák ,  Miroslav </v>
          </cell>
          <cell r="C10" t="str">
            <v>  Iames Spiš </v>
          </cell>
          <cell r="D10" t="str">
            <v>  muzi_A</v>
          </cell>
        </row>
        <row r="11">
          <cell r="A11">
            <v>151</v>
          </cell>
          <cell r="B11" t="str">
            <v>Kračmer, Peter</v>
          </cell>
          <cell r="C11" t="str">
            <v>LK Turany</v>
          </cell>
          <cell r="D11" t="str">
            <v>muzi_B</v>
          </cell>
        </row>
        <row r="12">
          <cell r="A12">
            <v>154</v>
          </cell>
          <cell r="B12" t="str">
            <v>  Gajan ,  Jan </v>
          </cell>
          <cell r="C12" t="str">
            <v>  Vernar </v>
          </cell>
          <cell r="D12" t="str">
            <v>  muzi_B</v>
          </cell>
        </row>
        <row r="13">
          <cell r="A13">
            <v>155</v>
          </cell>
          <cell r="B13" t="str">
            <v>Settey, Juraj</v>
          </cell>
          <cell r="C13" t="str">
            <v>HK Jasná</v>
          </cell>
          <cell r="D13" t="str">
            <v>kadeti</v>
          </cell>
        </row>
        <row r="14">
          <cell r="A14">
            <v>171</v>
          </cell>
          <cell r="B14" t="str">
            <v>Ing.  Styk,  Milan </v>
          </cell>
          <cell r="C14" t="str">
            <v>  horoklub </v>
          </cell>
          <cell r="D14" t="str">
            <v>  veterani</v>
          </cell>
        </row>
        <row r="15">
          <cell r="A15">
            <v>172</v>
          </cell>
          <cell r="B15" t="str">
            <v>Arletová, Ľubica</v>
          </cell>
          <cell r="C15" t="str">
            <v>HK Skifun Alp</v>
          </cell>
          <cell r="D15" t="str">
            <v>zeny_B</v>
          </cell>
        </row>
        <row r="16">
          <cell r="A16">
            <v>173</v>
          </cell>
          <cell r="B16" t="str">
            <v>  Belicová ,  Katarína </v>
          </cell>
          <cell r="C16" t="str">
            <v>  OSSR </v>
          </cell>
          <cell r="D16" t="str">
            <v>zeny_B</v>
          </cell>
        </row>
        <row r="17">
          <cell r="A17">
            <v>175</v>
          </cell>
          <cell r="B17" t="str">
            <v>  Bátory ,  Ivan </v>
          </cell>
          <cell r="C17" t="str">
            <v>  ŠKP Štrbské Pleso </v>
          </cell>
          <cell r="D17" t="str">
            <v>  muzi_A</v>
          </cell>
        </row>
        <row r="18">
          <cell r="A18">
            <v>176</v>
          </cell>
          <cell r="B18" t="str">
            <v>  Bajčičák ,  Martin </v>
          </cell>
          <cell r="C18" t="str">
            <v>  ŠKP Štrbské Pleso </v>
          </cell>
          <cell r="D18" t="str">
            <v>  muzi_A</v>
          </cell>
        </row>
        <row r="19">
          <cell r="A19">
            <v>177</v>
          </cell>
          <cell r="B19" t="str">
            <v>  Kovár ,  Jano </v>
          </cell>
          <cell r="C19" t="str">
            <v>  EGT </v>
          </cell>
        </row>
        <row r="20">
          <cell r="A20">
            <v>178</v>
          </cell>
          <cell r="B20" t="str">
            <v>  Malák ,  Michal </v>
          </cell>
          <cell r="C20" t="str">
            <v>  ŠKP Štrbské Pleso </v>
          </cell>
          <cell r="D20" t="str">
            <v>  muzi_A</v>
          </cell>
        </row>
        <row r="21">
          <cell r="A21">
            <v>179</v>
          </cell>
          <cell r="B21" t="str">
            <v>Koza, Ján</v>
          </cell>
          <cell r="D21" t="str">
            <v>muzi_C</v>
          </cell>
        </row>
        <row r="22">
          <cell r="A22">
            <v>180</v>
          </cell>
          <cell r="B22" t="str">
            <v>Plchová, Lenka</v>
          </cell>
          <cell r="C22" t="str">
            <v>KBL Jasná LM</v>
          </cell>
          <cell r="D22" t="str">
            <v>zeny_A</v>
          </cell>
        </row>
        <row r="23">
          <cell r="A23">
            <v>181</v>
          </cell>
          <cell r="B23" t="str">
            <v>  Gebura ,  Miki </v>
          </cell>
          <cell r="C23" t="str">
            <v>  JAMES D.Kubín </v>
          </cell>
          <cell r="D23" t="str">
            <v>  veterani</v>
          </cell>
        </row>
        <row r="24">
          <cell r="A24">
            <v>182</v>
          </cell>
          <cell r="B24" t="str">
            <v>  Gunár ,  Adrián </v>
          </cell>
          <cell r="C24" t="str">
            <v>  HK Skifunalp </v>
          </cell>
          <cell r="D24" t="str">
            <v>  muzi_B</v>
          </cell>
        </row>
        <row r="25">
          <cell r="A25">
            <v>183</v>
          </cell>
          <cell r="B25" t="str">
            <v>Jokl, Michal</v>
          </cell>
          <cell r="C25" t="str">
            <v>Skialp Sučany</v>
          </cell>
          <cell r="D25" t="str">
            <v>kadeti</v>
          </cell>
        </row>
        <row r="26">
          <cell r="A26">
            <v>184</v>
          </cell>
          <cell r="B26" t="str">
            <v>  Ohrádka ,  Pavol </v>
          </cell>
          <cell r="C26" t="str">
            <v>  James Vysoké Tatry </v>
          </cell>
          <cell r="D26" t="str">
            <v>  veterani</v>
          </cell>
        </row>
        <row r="27">
          <cell r="A27">
            <v>185</v>
          </cell>
          <cell r="B27" t="str">
            <v>  Kosut ,  Peter </v>
          </cell>
          <cell r="C27" t="str">
            <v>  Krivan </v>
          </cell>
          <cell r="D27" t="str">
            <v>  muzi_A</v>
          </cell>
        </row>
        <row r="28">
          <cell r="A28">
            <v>186</v>
          </cell>
          <cell r="B28" t="str">
            <v>  Mlynár ,  Peter </v>
          </cell>
          <cell r="C28" t="str">
            <v>  TJ Vysoké Tatry </v>
          </cell>
          <cell r="D28" t="str">
            <v>  kadeti</v>
          </cell>
        </row>
        <row r="29">
          <cell r="A29">
            <v>187</v>
          </cell>
          <cell r="B29" t="str">
            <v>  Nota ,  Durko </v>
          </cell>
          <cell r="C29" t="str">
            <v>  Krivan </v>
          </cell>
          <cell r="D29" t="str">
            <v>muzi_C</v>
          </cell>
        </row>
        <row r="30">
          <cell r="A30">
            <v>188</v>
          </cell>
          <cell r="B30" t="str">
            <v>  Filipko ,  Jakub </v>
          </cell>
          <cell r="C30" t="str">
            <v>  Klub bežeckého lyžovania Jasná </v>
          </cell>
          <cell r="D30" t="str">
            <v>kadeti</v>
          </cell>
        </row>
        <row r="31">
          <cell r="A31">
            <v>189</v>
          </cell>
          <cell r="B31" t="str">
            <v>  Faix ,  Martin </v>
          </cell>
          <cell r="C31" t="str">
            <v>  TJ Vysoké Tatry </v>
          </cell>
          <cell r="D31" t="str">
            <v>  kadeti</v>
          </cell>
        </row>
        <row r="32">
          <cell r="A32">
            <v>190</v>
          </cell>
          <cell r="B32" t="str">
            <v>  Halaj ,  Peter </v>
          </cell>
          <cell r="C32" t="str">
            <v>  Krivan </v>
          </cell>
          <cell r="D32" t="str">
            <v>  muzi_A</v>
          </cell>
        </row>
        <row r="33">
          <cell r="A33">
            <v>191</v>
          </cell>
          <cell r="B33" t="str">
            <v>Ing.  Buček,  Igor </v>
          </cell>
          <cell r="C33" t="str">
            <v>  Skialp klub Krížna </v>
          </cell>
          <cell r="D33" t="str">
            <v>  veterani</v>
          </cell>
        </row>
        <row r="34">
          <cell r="A34">
            <v>192</v>
          </cell>
          <cell r="B34" t="str">
            <v>  Leitner ,  Miroslav </v>
          </cell>
          <cell r="C34" t="str">
            <v>  ŽP Šport a.s. </v>
          </cell>
          <cell r="D34" t="str">
            <v>  veterani</v>
          </cell>
        </row>
        <row r="35">
          <cell r="A35">
            <v>193</v>
          </cell>
          <cell r="B35" t="str">
            <v>Ing.  Sliačan ,  Drahomír </v>
          </cell>
          <cell r="C35" t="str">
            <v>  ŽP Šport a.s. </v>
          </cell>
          <cell r="D35" t="str">
            <v>  veterani</v>
          </cell>
        </row>
        <row r="36">
          <cell r="A36">
            <v>194</v>
          </cell>
          <cell r="B36" t="str">
            <v>  Lopušný ,  Matúš </v>
          </cell>
          <cell r="C36" t="str">
            <v>  ŽP Šport a.s. </v>
          </cell>
          <cell r="D36" t="str">
            <v>  muzi_B</v>
          </cell>
        </row>
        <row r="37">
          <cell r="A37">
            <v>195</v>
          </cell>
          <cell r="B37" t="str">
            <v>Ing.  Szabo,  Lubomir </v>
          </cell>
          <cell r="C37" t="str">
            <v>  TU Slavia Zvolen </v>
          </cell>
          <cell r="D37" t="str">
            <v>  muzi_B</v>
          </cell>
        </row>
        <row r="38">
          <cell r="A38">
            <v>196</v>
          </cell>
          <cell r="B38" t="str">
            <v>  Žilka Ing. ,  Richard </v>
          </cell>
          <cell r="C38" t="str">
            <v>  ŽP šport a.s. </v>
          </cell>
          <cell r="D38" t="str">
            <v>  muzi_A</v>
          </cell>
        </row>
        <row r="39">
          <cell r="A39">
            <v>200</v>
          </cell>
          <cell r="B39" t="str">
            <v>  Leitner ,  Benjamín </v>
          </cell>
          <cell r="C39" t="str">
            <v>  ŽP Šport a.s. </v>
          </cell>
          <cell r="D39" t="str">
            <v>  kadeti</v>
          </cell>
        </row>
        <row r="40">
          <cell r="A40">
            <v>201</v>
          </cell>
          <cell r="B40" t="str">
            <v>Ing.  Kačmár,  Miroslav </v>
          </cell>
          <cell r="C40" t="str">
            <v>  Podbrezová </v>
          </cell>
          <cell r="D40" t="str">
            <v>muzi_C</v>
          </cell>
        </row>
        <row r="41">
          <cell r="A41">
            <v>202</v>
          </cell>
          <cell r="B41" t="str">
            <v>Marhan, Milan</v>
          </cell>
          <cell r="C41" t="str">
            <v>HO Banka Praha</v>
          </cell>
          <cell r="D41" t="str">
            <v>muzi_A</v>
          </cell>
        </row>
        <row r="42">
          <cell r="A42">
            <v>203</v>
          </cell>
          <cell r="B42" t="str">
            <v>  Stránsky ,  Albert </v>
          </cell>
          <cell r="C42" t="str">
            <v>  Martin </v>
          </cell>
        </row>
        <row r="43">
          <cell r="A43">
            <v>204</v>
          </cell>
          <cell r="B43" t="str">
            <v>  Sehnal ,  Tomáš </v>
          </cell>
          <cell r="C43" t="str">
            <v>  Horolezecký oddíl Bystřice pod Hostýnem </v>
          </cell>
          <cell r="D43" t="str">
            <v>  muzi_A</v>
          </cell>
        </row>
        <row r="44">
          <cell r="A44">
            <v>205</v>
          </cell>
          <cell r="B44" t="str">
            <v>  Pečenka ,  Libor </v>
          </cell>
          <cell r="C44" t="str">
            <v>  Extreme Sport Club Selník </v>
          </cell>
          <cell r="D44" t="str">
            <v>  veterani</v>
          </cell>
        </row>
        <row r="45">
          <cell r="A45">
            <v>206</v>
          </cell>
          <cell r="B45" t="str">
            <v>  Suchánek ,  Lukáš </v>
          </cell>
          <cell r="C45" t="str">
            <v>  khb radegast </v>
          </cell>
          <cell r="D45" t="str">
            <v>  muzi_A</v>
          </cell>
        </row>
        <row r="46">
          <cell r="A46">
            <v>208</v>
          </cell>
          <cell r="B46" t="str">
            <v>MUDr.  Turlík,  Stanislav </v>
          </cell>
          <cell r="C46" t="str">
            <v>  C.A.P. Prešov </v>
          </cell>
          <cell r="D46" t="str">
            <v>muzi_C1</v>
          </cell>
        </row>
        <row r="47">
          <cell r="A47">
            <v>209</v>
          </cell>
          <cell r="B47" t="str">
            <v>  Husár ,  Viliam </v>
          </cell>
          <cell r="C47" t="str">
            <v>  HK Kamenná chata Chopok </v>
          </cell>
          <cell r="D47" t="str">
            <v>  juniori</v>
          </cell>
        </row>
        <row r="48">
          <cell r="A48">
            <v>210</v>
          </cell>
          <cell r="B48" t="str">
            <v>  Lukeš ,  Tomáš </v>
          </cell>
          <cell r="C48" t="str">
            <v>  LK Balvan </v>
          </cell>
          <cell r="D48" t="str">
            <v>  muzi_A</v>
          </cell>
        </row>
        <row r="49">
          <cell r="A49">
            <v>219</v>
          </cell>
          <cell r="B49" t="str">
            <v>  Čáni ,  Pavel </v>
          </cell>
          <cell r="C49" t="str">
            <v>  HK JAMES Liptovský Hrádok </v>
          </cell>
        </row>
        <row r="50">
          <cell r="A50">
            <v>211</v>
          </cell>
          <cell r="B50" t="str">
            <v>  Svätojánsky , Peter </v>
          </cell>
          <cell r="C50" t="str">
            <v>  ŠKP Štrbské Pleso </v>
          </cell>
          <cell r="D50" t="str">
            <v>  muzi_A</v>
          </cell>
        </row>
        <row r="51">
          <cell r="A51">
            <v>212</v>
          </cell>
          <cell r="B51" t="str">
            <v>  Vrbovský ,  Ivan </v>
          </cell>
          <cell r="C51" t="str">
            <v>  žiadný </v>
          </cell>
          <cell r="D51" t="str">
            <v>  muzi_B</v>
          </cell>
        </row>
        <row r="52">
          <cell r="A52">
            <v>214</v>
          </cell>
          <cell r="B52" t="str">
            <v>  Vnenčák ,  Matúš </v>
          </cell>
          <cell r="C52" t="str">
            <v>  GPDT POPRAD </v>
          </cell>
          <cell r="D52" t="str">
            <v>kadeti</v>
          </cell>
        </row>
        <row r="53">
          <cell r="A53">
            <v>215</v>
          </cell>
          <cell r="B53" t="str">
            <v>Kováčik, Miroslav</v>
          </cell>
          <cell r="C53" t="str">
            <v>SKI BIKE</v>
          </cell>
          <cell r="D53" t="str">
            <v>muzi_B</v>
          </cell>
        </row>
        <row r="54">
          <cell r="A54">
            <v>216</v>
          </cell>
          <cell r="B54" t="str">
            <v>Tibenský, Anton</v>
          </cell>
          <cell r="C54" t="str">
            <v>HK Horec, LM</v>
          </cell>
          <cell r="D54" t="str">
            <v>army</v>
          </cell>
        </row>
        <row r="55">
          <cell r="A55">
            <v>217</v>
          </cell>
          <cell r="B55" t="str">
            <v>Sabó, Aurel</v>
          </cell>
          <cell r="C55" t="str">
            <v>HK Horec, LM</v>
          </cell>
          <cell r="D55" t="str">
            <v>army</v>
          </cell>
        </row>
        <row r="56">
          <cell r="A56">
            <v>218</v>
          </cell>
          <cell r="B56" t="str">
            <v>Urban, Martin</v>
          </cell>
          <cell r="C56" t="str">
            <v>HK Horec, LM</v>
          </cell>
          <cell r="D56" t="str">
            <v>army</v>
          </cell>
        </row>
        <row r="57">
          <cell r="A57">
            <v>220</v>
          </cell>
          <cell r="B57" t="str">
            <v>  Ziak ,  Igor </v>
          </cell>
          <cell r="C57" t="str">
            <v>  HK James LH </v>
          </cell>
          <cell r="D57" t="str">
            <v>  muzi_A</v>
          </cell>
        </row>
        <row r="58">
          <cell r="A58">
            <v>221</v>
          </cell>
          <cell r="B58" t="str">
            <v>Mgr.  Frank,  Michal </v>
          </cell>
          <cell r="C58" t="str">
            <v>  HSnS VF </v>
          </cell>
          <cell r="D58" t="str">
            <v>  muzi_B</v>
          </cell>
        </row>
        <row r="59">
          <cell r="A59">
            <v>222</v>
          </cell>
          <cell r="B59" t="str">
            <v>  Čáni ,  Miroslav </v>
          </cell>
          <cell r="C59" t="str">
            <v>  HK JAMES Liptovský Hrádok </v>
          </cell>
        </row>
        <row r="60">
          <cell r="A60">
            <v>223</v>
          </cell>
          <cell r="B60" t="str">
            <v>  Šooš ,  Vladimír </v>
          </cell>
          <cell r="C60" t="str">
            <v>  OSSR </v>
          </cell>
          <cell r="D60" t="str">
            <v>  muzi_B</v>
          </cell>
        </row>
        <row r="61">
          <cell r="A61">
            <v>224</v>
          </cell>
          <cell r="B61" t="str">
            <v>Ing.  Matula,  Michal </v>
          </cell>
          <cell r="C61" t="str">
            <v>  Martin </v>
          </cell>
          <cell r="D61" t="str">
            <v>  muzi_B</v>
          </cell>
        </row>
        <row r="62">
          <cell r="A62">
            <v>225</v>
          </cell>
          <cell r="B62" t="str">
            <v>Ing.  Trajteľ,  Ivan </v>
          </cell>
          <cell r="C62" t="str">
            <v>  ŽP Šport a.s. </v>
          </cell>
          <cell r="D62" t="str">
            <v>  veterani</v>
          </cell>
        </row>
        <row r="63">
          <cell r="A63">
            <v>226</v>
          </cell>
          <cell r="B63" t="str">
            <v>Párička, Július</v>
          </cell>
          <cell r="D63" t="str">
            <v>muzi_C</v>
          </cell>
        </row>
        <row r="64">
          <cell r="A64">
            <v>227</v>
          </cell>
          <cell r="B64" t="str">
            <v>Matoš, Peter</v>
          </cell>
          <cell r="C64" t="str">
            <v>HS Jasná</v>
          </cell>
          <cell r="D64" t="str">
            <v>HZS</v>
          </cell>
        </row>
        <row r="65">
          <cell r="A65">
            <v>228</v>
          </cell>
          <cell r="B65" t="str">
            <v>  Paľa ,  Peter </v>
          </cell>
          <cell r="C65" t="str">
            <v>  TJ Nižná </v>
          </cell>
          <cell r="D65" t="str">
            <v>  juniori</v>
          </cell>
        </row>
        <row r="66">
          <cell r="A66">
            <v>229</v>
          </cell>
          <cell r="B66" t="str">
            <v>  Trajteľ ,  Matúš </v>
          </cell>
          <cell r="C66" t="str">
            <v>  ŽP Šport a.s. </v>
          </cell>
          <cell r="D66" t="str">
            <v>  kadeti</v>
          </cell>
        </row>
        <row r="67">
          <cell r="B67" t="str">
            <v>  Turlík ,  Matúš </v>
          </cell>
          <cell r="C67" t="str">
            <v>  C.A.P. Prešov </v>
          </cell>
          <cell r="D67" t="str">
            <v>  kadeti</v>
          </cell>
        </row>
        <row r="68">
          <cell r="A68">
            <v>260</v>
          </cell>
          <cell r="B68" t="str">
            <v>Kocúrová, Jana</v>
          </cell>
          <cell r="C68" t="str">
            <v>HK Horec, LM</v>
          </cell>
          <cell r="D68" t="str">
            <v>army</v>
          </cell>
        </row>
        <row r="69">
          <cell r="A69">
            <v>261</v>
          </cell>
          <cell r="B69" t="str">
            <v>Závodný, Marián</v>
          </cell>
          <cell r="C69" t="str">
            <v>HK Horec, LM</v>
          </cell>
          <cell r="D69" t="str">
            <v>army</v>
          </cell>
        </row>
        <row r="70">
          <cell r="A70">
            <v>262</v>
          </cell>
          <cell r="B70" t="str">
            <v>Kostilnik, Ivan</v>
          </cell>
          <cell r="C70" t="str">
            <v>HK Horec, LM</v>
          </cell>
          <cell r="D70" t="str">
            <v>army</v>
          </cell>
        </row>
        <row r="71">
          <cell r="A71">
            <v>263</v>
          </cell>
          <cell r="B71" t="str">
            <v>Borsik, Dušan</v>
          </cell>
          <cell r="D71" t="str">
            <v>muzi_B</v>
          </cell>
        </row>
        <row r="72">
          <cell r="A72">
            <v>264</v>
          </cell>
          <cell r="B72" t="str">
            <v>  Grešo ,  Milan </v>
          </cell>
          <cell r="C72" t="str">
            <v>  bez </v>
          </cell>
          <cell r="D72" t="str">
            <v>  muzi_B</v>
          </cell>
        </row>
        <row r="73">
          <cell r="A73">
            <v>266</v>
          </cell>
          <cell r="B73" t="str">
            <v>  Konečný ,  Daniel </v>
          </cell>
          <cell r="C73" t="str">
            <v>  T.A.T. Martin </v>
          </cell>
          <cell r="D73" t="str">
            <v>  muzi_B</v>
          </cell>
        </row>
        <row r="74">
          <cell r="A74">
            <v>267</v>
          </cell>
          <cell r="B74" t="str">
            <v>Stantl, Igor</v>
          </cell>
          <cell r="C74" t="str">
            <v>ŠK COPY Servis LM</v>
          </cell>
          <cell r="D74" t="str">
            <v>muzi_C</v>
          </cell>
        </row>
        <row r="75">
          <cell r="A75">
            <v>268</v>
          </cell>
          <cell r="B75" t="str">
            <v>Šramko, Samuel</v>
          </cell>
        </row>
        <row r="76">
          <cell r="A76">
            <v>270</v>
          </cell>
          <cell r="B76" t="str">
            <v>  Groh ,  Radoslav </v>
          </cell>
          <cell r="C76" t="str">
            <v>  AKLV ALPINE PRO </v>
          </cell>
          <cell r="D76" t="str">
            <v>  kadeti</v>
          </cell>
        </row>
        <row r="77">
          <cell r="A77">
            <v>271</v>
          </cell>
          <cell r="B77" t="str">
            <v>  Grohová ,  Karolína </v>
          </cell>
          <cell r="C77" t="str">
            <v>  AKLV ALPINE PRO </v>
          </cell>
          <cell r="D77" t="str">
            <v>  kadetky</v>
          </cell>
        </row>
        <row r="78">
          <cell r="A78">
            <v>272</v>
          </cell>
          <cell r="B78" t="str">
            <v>  Pleskač ,  Štěpán </v>
          </cell>
          <cell r="C78" t="str">
            <v>  AKLV ALPINE PRO </v>
          </cell>
          <cell r="D78" t="str">
            <v>  muzi_A</v>
          </cell>
        </row>
        <row r="79">
          <cell r="A79">
            <v>273</v>
          </cell>
          <cell r="B79" t="str">
            <v>  Laštík ,  Jurko </v>
          </cell>
          <cell r="C79" t="str">
            <v>  JAMES D.Kubín </v>
          </cell>
          <cell r="D79" t="str">
            <v>  juniori</v>
          </cell>
        </row>
        <row r="80">
          <cell r="A80">
            <v>274</v>
          </cell>
          <cell r="B80" t="str">
            <v>MUDr.  Šulajová,  Jana </v>
          </cell>
          <cell r="C80" t="str">
            <v>  Banská Bystrica </v>
          </cell>
          <cell r="D80" t="str">
            <v>  zeny_B</v>
          </cell>
        </row>
        <row r="81">
          <cell r="A81">
            <v>275</v>
          </cell>
          <cell r="B81" t="str">
            <v>  Marcinek ,  Jan </v>
          </cell>
          <cell r="C81" t="str">
            <v>  Krivan </v>
          </cell>
        </row>
        <row r="82">
          <cell r="A82">
            <v>276</v>
          </cell>
          <cell r="B82" t="str">
            <v>Chvála, Karol</v>
          </cell>
          <cell r="C82" t="str">
            <v>HZS PP</v>
          </cell>
          <cell r="D82" t="str">
            <v>HZS</v>
          </cell>
        </row>
        <row r="83">
          <cell r="A83">
            <v>277</v>
          </cell>
          <cell r="B83" t="str">
            <v>  Biel ,  Karol </v>
          </cell>
          <cell r="C83" t="str">
            <v>  HK James Dolný Kubín </v>
          </cell>
          <cell r="D83" t="str">
            <v>  kadeti</v>
          </cell>
        </row>
        <row r="84">
          <cell r="A84">
            <v>278</v>
          </cell>
          <cell r="B84" t="str">
            <v>MUDr. Slavkovský, A. </v>
          </cell>
          <cell r="D84" t="str">
            <v>muzi_C1</v>
          </cell>
        </row>
        <row r="85">
          <cell r="A85">
            <v>279</v>
          </cell>
          <cell r="B85" t="str">
            <v>Cienik, Radovan</v>
          </cell>
          <cell r="C85" t="str">
            <v>KBL Martin</v>
          </cell>
          <cell r="D85" t="str">
            <v>army</v>
          </cell>
        </row>
        <row r="86">
          <cell r="A86">
            <v>280</v>
          </cell>
          <cell r="B86" t="str">
            <v>Zanorcová, Miroslava</v>
          </cell>
        </row>
        <row r="87">
          <cell r="A87">
            <v>281</v>
          </cell>
          <cell r="B87" t="str">
            <v>  Smoleňová ,  Katarína </v>
          </cell>
          <cell r="C87" t="str">
            <v>  HK James Dolný Kubín </v>
          </cell>
          <cell r="D87" t="str">
            <v>  zeny_B</v>
          </cell>
        </row>
        <row r="88">
          <cell r="A88">
            <v>282</v>
          </cell>
          <cell r="B88" t="str">
            <v>  Cienik ,  Juraj </v>
          </cell>
          <cell r="C88" t="str">
            <v>  za seba </v>
          </cell>
          <cell r="D88" t="str">
            <v>  juniori</v>
          </cell>
        </row>
        <row r="89">
          <cell r="A89">
            <v>283</v>
          </cell>
          <cell r="B89" t="str">
            <v>Gazdarica, Tomáš</v>
          </cell>
          <cell r="C89" t="str">
            <v>Malinô Brdo</v>
          </cell>
          <cell r="D89" t="str">
            <v>muzi_C</v>
          </cell>
        </row>
        <row r="90">
          <cell r="A90">
            <v>285</v>
          </cell>
          <cell r="B90" t="str">
            <v>  Gebura ,  Peter </v>
          </cell>
          <cell r="C90" t="str">
            <v>  HK James Dolný Kubín </v>
          </cell>
          <cell r="D90" t="str">
            <v>  muzi_A</v>
          </cell>
        </row>
        <row r="91">
          <cell r="A91">
            <v>286</v>
          </cell>
          <cell r="B91" t="str">
            <v>  Jurinová ,  Beáta </v>
          </cell>
          <cell r="C91" t="str">
            <v>  SK Žiarska dolina </v>
          </cell>
          <cell r="D91" t="str">
            <v>  zeny_A</v>
          </cell>
        </row>
        <row r="92">
          <cell r="A92">
            <v>287</v>
          </cell>
          <cell r="B92" t="str">
            <v>  Nemček ,  Dušan </v>
          </cell>
          <cell r="C92" t="str">
            <v>  James DK </v>
          </cell>
          <cell r="D92" t="str">
            <v>muzi_C</v>
          </cell>
        </row>
        <row r="93">
          <cell r="A93">
            <v>288</v>
          </cell>
          <cell r="B93" t="str">
            <v>  Jahnová ,  Silvia </v>
          </cell>
          <cell r="C93" t="str">
            <v>  Skialp Krížna </v>
          </cell>
        </row>
        <row r="94">
          <cell r="B94" t="str">
            <v>Martikán, Michal</v>
          </cell>
        </row>
        <row r="95">
          <cell r="A95">
            <v>298</v>
          </cell>
          <cell r="B95" t="str">
            <v>Rafanidesová, Izabela</v>
          </cell>
        </row>
        <row r="96">
          <cell r="A96">
            <v>290</v>
          </cell>
          <cell r="B96" t="str">
            <v>  Cigler ,  Milan </v>
          </cell>
          <cell r="C96" t="str">
            <v>  SkialpKlub Krizna </v>
          </cell>
          <cell r="D96" t="str">
            <v>  muzi_A</v>
          </cell>
        </row>
        <row r="97">
          <cell r="A97">
            <v>291</v>
          </cell>
          <cell r="B97" t="str">
            <v>  Pastoreková ,  Lucia </v>
          </cell>
          <cell r="C97" t="str">
            <v>  HK Kamenna chata </v>
          </cell>
          <cell r="D97" t="str">
            <v>  kadetky</v>
          </cell>
        </row>
        <row r="98">
          <cell r="A98">
            <v>292</v>
          </cell>
          <cell r="B98" t="str">
            <v>  Kacina ,  Branislav </v>
          </cell>
          <cell r="C98" t="str">
            <v>  CLIMBERG sport team </v>
          </cell>
          <cell r="D98" t="str">
            <v>  muzi_A</v>
          </cell>
        </row>
        <row r="99">
          <cell r="A99">
            <v>293</v>
          </cell>
          <cell r="B99" t="str">
            <v>  Kovacik ,  Momo </v>
          </cell>
          <cell r="C99" t="str">
            <v>  Skialp Krížna </v>
          </cell>
          <cell r="D99" t="str">
            <v>  muzi_B</v>
          </cell>
        </row>
        <row r="100">
          <cell r="A100">
            <v>299</v>
          </cell>
          <cell r="B100" t="str">
            <v>  Sliačan ,  Jakub </v>
          </cell>
          <cell r="C100" t="str">
            <v>  ŽP Šport a.s. </v>
          </cell>
          <cell r="D100" t="str">
            <v>  kadeti</v>
          </cell>
        </row>
        <row r="101">
          <cell r="A101">
            <v>294</v>
          </cell>
          <cell r="B101" t="str">
            <v>BT  Pastorek,  Ivan </v>
          </cell>
          <cell r="C101" t="str">
            <v>  HK Kamenna chata </v>
          </cell>
        </row>
        <row r="102">
          <cell r="A102">
            <v>295</v>
          </cell>
          <cell r="B102" t="str">
            <v>  Styk ,  Ondrej </v>
          </cell>
          <cell r="C102" t="str">
            <v>  ŽP Šport a.s. </v>
          </cell>
          <cell r="D102" t="str">
            <v>  kadeti</v>
          </cell>
        </row>
        <row r="103">
          <cell r="A103">
            <v>296</v>
          </cell>
          <cell r="B103" t="str">
            <v>  Lackovičová ,  Lenka </v>
          </cell>
          <cell r="C103" t="str">
            <v>  ŽP Šport a.s. </v>
          </cell>
          <cell r="D103" t="str">
            <v>  zeny_A</v>
          </cell>
        </row>
        <row r="104">
          <cell r="A104">
            <v>297</v>
          </cell>
          <cell r="B104" t="str">
            <v>Sláva, Ondrej</v>
          </cell>
          <cell r="D104" t="str">
            <v>muzi_C</v>
          </cell>
        </row>
        <row r="105">
          <cell r="B105" t="str">
            <v>  Šramko ,  Ivan </v>
          </cell>
          <cell r="C105" t="str">
            <v>  HSnS </v>
          </cell>
        </row>
        <row r="106">
          <cell r="B106" t="str">
            <v>Koles, Peter</v>
          </cell>
          <cell r="C106" t="str">
            <v>SO Telgárt</v>
          </cell>
          <cell r="D106" t="str">
            <v>kadeti</v>
          </cell>
        </row>
        <row r="107">
          <cell r="A107">
            <v>148</v>
          </cell>
          <cell r="B107" t="str">
            <v>Ing. Paulik, Milan</v>
          </cell>
          <cell r="C107" t="str">
            <v>HK Skifun Alp</v>
          </cell>
          <cell r="D107" t="str">
            <v>muzi_B</v>
          </cell>
        </row>
        <row r="108">
          <cell r="A108">
            <v>174</v>
          </cell>
          <cell r="B108" t="str">
            <v>Hasaj, Ľuboslav</v>
          </cell>
          <cell r="C108" t="str">
            <v>HK Skifun Alp</v>
          </cell>
        </row>
        <row r="109">
          <cell r="A109">
            <v>284</v>
          </cell>
          <cell r="B109" t="str">
            <v>Jurina Ján</v>
          </cell>
          <cell r="C109" t="str">
            <v>TJ Roháče</v>
          </cell>
          <cell r="D109" t="str">
            <v>muzi_C1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0.140625" style="0" customWidth="1"/>
    <col min="4" max="4" width="24.28125" style="0" customWidth="1"/>
    <col min="8" max="8" width="5.28125" style="0" customWidth="1"/>
    <col min="11" max="11" width="10.00390625" style="0" customWidth="1"/>
  </cols>
  <sheetData>
    <row r="1" spans="1:10" ht="23.25">
      <c r="A1" s="23"/>
      <c r="B1" s="23"/>
      <c r="C1" s="23"/>
      <c r="D1" s="23"/>
      <c r="E1" s="23"/>
      <c r="F1" s="45"/>
      <c r="G1" s="45"/>
      <c r="H1" s="46"/>
      <c r="I1" s="45"/>
      <c r="J1" s="45"/>
    </row>
    <row r="2" spans="1:10" ht="23.25">
      <c r="A2" s="1"/>
      <c r="B2" s="1"/>
      <c r="C2" s="1"/>
      <c r="D2" s="1"/>
      <c r="E2" s="1"/>
      <c r="F2" s="47"/>
      <c r="G2" s="47"/>
      <c r="H2" s="48"/>
      <c r="I2" s="47"/>
      <c r="J2" s="47"/>
    </row>
    <row r="3" spans="1:11" ht="28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0" ht="19.5" thickBot="1">
      <c r="A4" s="3"/>
      <c r="B4" s="4" t="s">
        <v>316</v>
      </c>
      <c r="F4" s="41"/>
      <c r="G4" s="42"/>
      <c r="H4" s="43"/>
      <c r="I4" s="42"/>
      <c r="J4" s="42"/>
    </row>
    <row r="5" spans="1:11" ht="13.5" thickBot="1">
      <c r="A5" s="6" t="s">
        <v>3</v>
      </c>
      <c r="B5" s="40" t="s">
        <v>4</v>
      </c>
      <c r="C5" s="40" t="s">
        <v>5</v>
      </c>
      <c r="D5" s="40" t="s">
        <v>6</v>
      </c>
      <c r="E5" s="40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</row>
    <row r="6" spans="1:11" ht="12.75">
      <c r="A6" s="9">
        <v>1</v>
      </c>
      <c r="B6" s="38" t="s">
        <v>80</v>
      </c>
      <c r="C6" s="38" t="s">
        <v>81</v>
      </c>
      <c r="D6" s="38" t="s">
        <v>82</v>
      </c>
      <c r="E6" s="38" t="s">
        <v>30</v>
      </c>
      <c r="F6" s="11">
        <v>0.018055555555555557</v>
      </c>
      <c r="G6" s="12">
        <v>0.020244907407407406</v>
      </c>
      <c r="H6" s="13"/>
      <c r="I6" s="14">
        <v>0.0021893518518518486</v>
      </c>
      <c r="J6" s="15">
        <v>0</v>
      </c>
      <c r="K6" s="16">
        <v>0</v>
      </c>
    </row>
    <row r="7" spans="1:11" ht="12.75">
      <c r="A7" s="9">
        <v>2</v>
      </c>
      <c r="B7" s="38" t="s">
        <v>102</v>
      </c>
      <c r="C7" s="38" t="s">
        <v>103</v>
      </c>
      <c r="D7" s="38" t="s">
        <v>33</v>
      </c>
      <c r="E7" s="38" t="s">
        <v>97</v>
      </c>
      <c r="F7" s="11">
        <v>0.027777777777777776</v>
      </c>
      <c r="G7" s="12">
        <v>0.030158680555555553</v>
      </c>
      <c r="H7" s="13"/>
      <c r="I7" s="14">
        <v>0.002380902777777777</v>
      </c>
      <c r="J7" s="15">
        <v>0.00019155092592592834</v>
      </c>
      <c r="K7" s="17">
        <v>192.75661375661375</v>
      </c>
    </row>
    <row r="8" spans="1:11" ht="12.75">
      <c r="A8" s="9">
        <v>3</v>
      </c>
      <c r="B8" s="38" t="s">
        <v>168</v>
      </c>
      <c r="C8" s="38" t="s">
        <v>169</v>
      </c>
      <c r="D8" s="38" t="s">
        <v>170</v>
      </c>
      <c r="E8" s="38" t="s">
        <v>144</v>
      </c>
      <c r="F8" s="11">
        <v>0.009722222222222222</v>
      </c>
      <c r="G8" s="12">
        <v>0.01228298611111111</v>
      </c>
      <c r="H8" s="13"/>
      <c r="I8" s="14">
        <v>0.0025607638888888885</v>
      </c>
      <c r="J8" s="15">
        <v>0.0003714120370370399</v>
      </c>
      <c r="K8" s="17">
        <v>362.83597883597884</v>
      </c>
    </row>
    <row r="9" spans="1:11" ht="12.75">
      <c r="A9" s="9">
        <v>4</v>
      </c>
      <c r="B9" s="38" t="s">
        <v>194</v>
      </c>
      <c r="C9" s="38" t="s">
        <v>195</v>
      </c>
      <c r="D9" s="38" t="s">
        <v>196</v>
      </c>
      <c r="E9" s="38" t="s">
        <v>180</v>
      </c>
      <c r="F9" s="11">
        <v>0.009027777777777779</v>
      </c>
      <c r="G9" s="12">
        <v>0.011598958333333333</v>
      </c>
      <c r="H9" s="13"/>
      <c r="I9" s="14">
        <v>0.002571180555555554</v>
      </c>
      <c r="J9" s="15">
        <v>0.0003818287037037054</v>
      </c>
      <c r="K9" s="17">
        <v>374.1746031746032</v>
      </c>
    </row>
    <row r="10" spans="1:11" ht="12.75">
      <c r="A10" s="9">
        <v>5</v>
      </c>
      <c r="B10" s="38" t="s">
        <v>57</v>
      </c>
      <c r="C10" s="38" t="s">
        <v>58</v>
      </c>
      <c r="D10" s="38" t="s">
        <v>59</v>
      </c>
      <c r="E10" s="38" t="s">
        <v>30</v>
      </c>
      <c r="F10" s="11">
        <v>0.021875</v>
      </c>
      <c r="G10" s="12">
        <v>0.024631597222222218</v>
      </c>
      <c r="H10" s="13"/>
      <c r="I10" s="14">
        <v>0.0027565972222222193</v>
      </c>
      <c r="J10" s="15">
        <v>0.0005672453703703707</v>
      </c>
      <c r="K10" s="17">
        <v>555.5925925925926</v>
      </c>
    </row>
    <row r="11" spans="1:11" ht="12.75">
      <c r="A11" s="9">
        <v>6</v>
      </c>
      <c r="B11" s="38" t="s">
        <v>150</v>
      </c>
      <c r="C11" s="38" t="s">
        <v>151</v>
      </c>
      <c r="D11" s="38" t="s">
        <v>33</v>
      </c>
      <c r="E11" s="38" t="s">
        <v>140</v>
      </c>
      <c r="F11" s="11">
        <v>0.017013888888888887</v>
      </c>
      <c r="G11" s="12">
        <v>0.019793287037037036</v>
      </c>
      <c r="H11" s="13"/>
      <c r="I11" s="14">
        <v>0.002779398148148149</v>
      </c>
      <c r="J11" s="15">
        <v>0.0005900462962963003</v>
      </c>
      <c r="K11" s="17">
        <v>578.2698412698413</v>
      </c>
    </row>
    <row r="12" spans="1:11" ht="12.75">
      <c r="A12" s="9">
        <v>7</v>
      </c>
      <c r="B12" s="38" t="s">
        <v>304</v>
      </c>
      <c r="C12" s="38" t="s">
        <v>305</v>
      </c>
      <c r="D12" s="38" t="s">
        <v>216</v>
      </c>
      <c r="E12" s="38" t="s">
        <v>21</v>
      </c>
      <c r="F12" s="11">
        <v>0.02361111111111111</v>
      </c>
      <c r="G12" s="12">
        <v>0.02667847222222222</v>
      </c>
      <c r="H12" s="13"/>
      <c r="I12" s="14">
        <v>0.003067361111111111</v>
      </c>
      <c r="J12" s="15">
        <v>0.0008780092592592624</v>
      </c>
      <c r="K12" s="17">
        <v>861.7354497354497</v>
      </c>
    </row>
    <row r="13" spans="1:11" ht="12.75">
      <c r="A13" s="9">
        <v>8</v>
      </c>
      <c r="B13" s="38" t="s">
        <v>214</v>
      </c>
      <c r="C13" s="38" t="s">
        <v>215</v>
      </c>
      <c r="D13" s="38" t="s">
        <v>216</v>
      </c>
      <c r="E13" s="38" t="s">
        <v>15</v>
      </c>
      <c r="F13" s="11">
        <v>0.02326388888888889</v>
      </c>
      <c r="G13" s="12">
        <v>0.026446296296296298</v>
      </c>
      <c r="H13" s="13"/>
      <c r="I13" s="14">
        <v>0.003182407407407408</v>
      </c>
      <c r="J13" s="15">
        <v>0.0009930555555555595</v>
      </c>
      <c r="K13" s="17">
        <v>975.1216931216932</v>
      </c>
    </row>
    <row r="14" spans="1:11" ht="12.75">
      <c r="A14" s="9">
        <v>9</v>
      </c>
      <c r="B14" s="38" t="s">
        <v>211</v>
      </c>
      <c r="C14" s="38" t="s">
        <v>212</v>
      </c>
      <c r="D14" s="38" t="s">
        <v>213</v>
      </c>
      <c r="E14" s="38" t="s">
        <v>180</v>
      </c>
      <c r="F14" s="11">
        <v>0.01875</v>
      </c>
      <c r="G14" s="12">
        <v>0.021973842592592593</v>
      </c>
      <c r="H14" s="13"/>
      <c r="I14" s="14">
        <v>0.003223842592592594</v>
      </c>
      <c r="J14" s="15">
        <v>0.0010344907407407455</v>
      </c>
      <c r="K14" s="17">
        <v>1009.1375661375662</v>
      </c>
    </row>
    <row r="15" spans="1:11" ht="12.75">
      <c r="A15" s="9">
        <v>10</v>
      </c>
      <c r="B15" s="38" t="s">
        <v>65</v>
      </c>
      <c r="C15" s="38" t="s">
        <v>66</v>
      </c>
      <c r="D15" s="38" t="s">
        <v>50</v>
      </c>
      <c r="E15" s="38" t="s">
        <v>180</v>
      </c>
      <c r="F15" s="11">
        <v>0.015277777777777777</v>
      </c>
      <c r="G15" s="12">
        <v>0.018527199074074074</v>
      </c>
      <c r="H15" s="13"/>
      <c r="I15" s="14">
        <v>0.003249421296296297</v>
      </c>
      <c r="J15" s="15">
        <v>0.0010600694444444485</v>
      </c>
      <c r="K15" s="17">
        <v>1043.1534391534392</v>
      </c>
    </row>
    <row r="16" spans="1:11" ht="12.75">
      <c r="A16" s="9">
        <v>11</v>
      </c>
      <c r="B16" s="38" t="s">
        <v>205</v>
      </c>
      <c r="C16" s="38" t="s">
        <v>206</v>
      </c>
      <c r="D16" s="38" t="s">
        <v>207</v>
      </c>
      <c r="E16" s="38" t="s">
        <v>180</v>
      </c>
      <c r="F16" s="11">
        <v>0.019791666666666666</v>
      </c>
      <c r="G16" s="12">
        <v>0.023079398148148147</v>
      </c>
      <c r="H16" s="13"/>
      <c r="I16" s="14">
        <v>0.0032877314814814818</v>
      </c>
      <c r="J16" s="15">
        <v>0.0010983796296296332</v>
      </c>
      <c r="K16" s="17">
        <v>1077.1693121693122</v>
      </c>
    </row>
    <row r="17" spans="1:11" ht="12.75">
      <c r="A17" s="9">
        <v>12</v>
      </c>
      <c r="B17" s="38" t="s">
        <v>54</v>
      </c>
      <c r="C17" s="38" t="s">
        <v>55</v>
      </c>
      <c r="D17" s="38" t="s">
        <v>56</v>
      </c>
      <c r="E17" s="38" t="s">
        <v>30</v>
      </c>
      <c r="F17" s="11">
        <v>0.012152777777777778</v>
      </c>
      <c r="G17" s="12">
        <v>0.015445833333333334</v>
      </c>
      <c r="H17" s="13"/>
      <c r="I17" s="14">
        <v>0.003293055555555556</v>
      </c>
      <c r="J17" s="15">
        <v>0.0011037037037037074</v>
      </c>
      <c r="K17" s="17">
        <v>1077.1693121693122</v>
      </c>
    </row>
    <row r="18" spans="1:11" ht="12.75">
      <c r="A18" s="9">
        <v>13</v>
      </c>
      <c r="B18" s="38" t="s">
        <v>183</v>
      </c>
      <c r="C18" s="38" t="s">
        <v>184</v>
      </c>
      <c r="D18" s="38" t="s">
        <v>185</v>
      </c>
      <c r="E18" s="38" t="s">
        <v>180</v>
      </c>
      <c r="F18" s="11">
        <v>0.007986111111111112</v>
      </c>
      <c r="G18" s="12">
        <v>0.011331828703703703</v>
      </c>
      <c r="H18" s="13"/>
      <c r="I18" s="14">
        <v>0.003345717592592591</v>
      </c>
      <c r="J18" s="15">
        <v>0.0011563657407407425</v>
      </c>
      <c r="K18" s="17">
        <v>1133.8624338624338</v>
      </c>
    </row>
    <row r="19" spans="1:11" ht="12.75">
      <c r="A19" s="9">
        <v>14</v>
      </c>
      <c r="B19" s="38" t="s">
        <v>192</v>
      </c>
      <c r="C19" s="38" t="s">
        <v>193</v>
      </c>
      <c r="D19" s="38" t="s">
        <v>33</v>
      </c>
      <c r="E19" s="38" t="s">
        <v>180</v>
      </c>
      <c r="F19" s="11">
        <v>0.016319444444444445</v>
      </c>
      <c r="G19" s="12">
        <v>0.019725462962962962</v>
      </c>
      <c r="H19" s="13"/>
      <c r="I19" s="14">
        <v>0.0034060185185185166</v>
      </c>
      <c r="J19" s="15">
        <v>0.001216666666666668</v>
      </c>
      <c r="K19" s="17">
        <v>1190.5555555555557</v>
      </c>
    </row>
    <row r="20" spans="1:11" ht="12.75">
      <c r="A20" s="9">
        <v>15</v>
      </c>
      <c r="B20" s="38" t="s">
        <v>171</v>
      </c>
      <c r="C20" s="38" t="s">
        <v>172</v>
      </c>
      <c r="D20" s="38" t="s">
        <v>33</v>
      </c>
      <c r="E20" s="38" t="s">
        <v>140</v>
      </c>
      <c r="F20" s="11">
        <v>0.020833333333333332</v>
      </c>
      <c r="G20" s="12">
        <v>0.024493981481481478</v>
      </c>
      <c r="H20" s="13"/>
      <c r="I20" s="14">
        <v>0.0036606481481481455</v>
      </c>
      <c r="J20" s="15">
        <v>0.001471296296296297</v>
      </c>
      <c r="K20" s="17">
        <v>1440.005291005291</v>
      </c>
    </row>
    <row r="21" spans="1:11" ht="12.75">
      <c r="A21" s="9">
        <v>16</v>
      </c>
      <c r="B21" s="38" t="s">
        <v>141</v>
      </c>
      <c r="C21" s="38" t="s">
        <v>142</v>
      </c>
      <c r="D21" s="38" t="s">
        <v>143</v>
      </c>
      <c r="E21" s="38" t="s">
        <v>144</v>
      </c>
      <c r="F21" s="11">
        <v>0.008680555555555556</v>
      </c>
      <c r="G21" s="12">
        <v>0.01235486111111111</v>
      </c>
      <c r="H21" s="12"/>
      <c r="I21" s="14">
        <v>0.003674305555555554</v>
      </c>
      <c r="J21" s="15">
        <v>0.0014849537037037053</v>
      </c>
      <c r="K21" s="17">
        <v>1451.3439153439153</v>
      </c>
    </row>
    <row r="22" spans="1:11" ht="12.75">
      <c r="A22" s="9">
        <v>17</v>
      </c>
      <c r="B22" s="38" t="s">
        <v>251</v>
      </c>
      <c r="C22" s="38" t="s">
        <v>252</v>
      </c>
      <c r="D22" s="38" t="s">
        <v>50</v>
      </c>
      <c r="E22" s="38" t="s">
        <v>16</v>
      </c>
      <c r="F22" s="11">
        <v>0.015625</v>
      </c>
      <c r="G22" s="12">
        <v>0.019360069444444444</v>
      </c>
      <c r="H22" s="13"/>
      <c r="I22" s="14">
        <v>0.0037350694444444436</v>
      </c>
      <c r="J22" s="15">
        <v>0.001545717592592595</v>
      </c>
      <c r="K22" s="17">
        <v>1519.3756613756614</v>
      </c>
    </row>
    <row r="23" spans="1:11" ht="12.75">
      <c r="A23" s="9">
        <v>18</v>
      </c>
      <c r="B23" s="38" t="s">
        <v>62</v>
      </c>
      <c r="C23" s="38" t="s">
        <v>63</v>
      </c>
      <c r="D23" s="38" t="s">
        <v>64</v>
      </c>
      <c r="E23" s="38" t="s">
        <v>30</v>
      </c>
      <c r="F23" s="11">
        <v>0.02152777777777778</v>
      </c>
      <c r="G23" s="12">
        <v>0.025320949074074076</v>
      </c>
      <c r="H23" s="12"/>
      <c r="I23" s="14">
        <v>0.0037931712962962945</v>
      </c>
      <c r="J23" s="15">
        <v>0.001603819444444446</v>
      </c>
      <c r="K23" s="17">
        <v>1576.068783068783</v>
      </c>
    </row>
    <row r="24" spans="1:11" ht="12.75">
      <c r="A24" s="9">
        <v>19</v>
      </c>
      <c r="B24" s="38" t="s">
        <v>109</v>
      </c>
      <c r="C24" s="38" t="s">
        <v>110</v>
      </c>
      <c r="D24" s="38" t="s">
        <v>111</v>
      </c>
      <c r="E24" s="38" t="s">
        <v>97</v>
      </c>
      <c r="F24" s="11">
        <v>0.010416666666666666</v>
      </c>
      <c r="G24" s="12">
        <v>0.014214583333333334</v>
      </c>
      <c r="H24" s="13"/>
      <c r="I24" s="14">
        <v>0.003797916666666668</v>
      </c>
      <c r="J24" s="15">
        <v>0.0016085648148148196</v>
      </c>
      <c r="K24" s="17">
        <v>1576.068783068783</v>
      </c>
    </row>
    <row r="25" spans="1:11" ht="12.75">
      <c r="A25" s="9">
        <v>20</v>
      </c>
      <c r="B25" s="38" t="s">
        <v>118</v>
      </c>
      <c r="C25" s="38" t="s">
        <v>119</v>
      </c>
      <c r="D25" s="38" t="s">
        <v>33</v>
      </c>
      <c r="E25" s="38" t="s">
        <v>97</v>
      </c>
      <c r="F25" s="11">
        <v>0.017708333333333333</v>
      </c>
      <c r="G25" s="12">
        <v>0.021564814814814814</v>
      </c>
      <c r="H25" s="13"/>
      <c r="I25" s="14">
        <v>0.0038564814814814816</v>
      </c>
      <c r="J25" s="15">
        <v>0.001667129629629633</v>
      </c>
      <c r="K25" s="17">
        <v>1632.7619047619048</v>
      </c>
    </row>
    <row r="26" spans="1:11" ht="12.75">
      <c r="A26" s="9">
        <v>21</v>
      </c>
      <c r="B26" s="38" t="s">
        <v>48</v>
      </c>
      <c r="C26" s="38" t="s">
        <v>49</v>
      </c>
      <c r="D26" s="38" t="s">
        <v>50</v>
      </c>
      <c r="E26" s="38" t="s">
        <v>30</v>
      </c>
      <c r="F26" s="11">
        <v>0.015972222222222224</v>
      </c>
      <c r="G26" s="12">
        <v>0.019850694444444445</v>
      </c>
      <c r="H26" s="13"/>
      <c r="I26" s="14">
        <v>0.0038784722222222207</v>
      </c>
      <c r="J26" s="15">
        <v>0.001689120370370372</v>
      </c>
      <c r="K26" s="17">
        <v>1655.4391534391534</v>
      </c>
    </row>
    <row r="27" spans="1:11" ht="12.75">
      <c r="A27" s="9">
        <v>22</v>
      </c>
      <c r="B27" s="38" t="s">
        <v>112</v>
      </c>
      <c r="C27" s="38" t="s">
        <v>113</v>
      </c>
      <c r="D27" s="38" t="s">
        <v>33</v>
      </c>
      <c r="E27" s="38" t="s">
        <v>97</v>
      </c>
      <c r="F27" s="11">
        <v>0.00034722222222222224</v>
      </c>
      <c r="G27" s="12">
        <v>0.0043277777777777785</v>
      </c>
      <c r="H27" s="13"/>
      <c r="I27" s="14">
        <v>0.003980555555555557</v>
      </c>
      <c r="J27" s="15">
        <v>0.001791203703703708</v>
      </c>
      <c r="K27" s="17">
        <v>1757.4867724867725</v>
      </c>
    </row>
    <row r="28" spans="1:11" ht="12.75">
      <c r="A28" s="9">
        <v>23</v>
      </c>
      <c r="B28" s="38" t="s">
        <v>317</v>
      </c>
      <c r="C28" s="38" t="s">
        <v>291</v>
      </c>
      <c r="D28" s="38" t="s">
        <v>292</v>
      </c>
      <c r="E28" s="38" t="s">
        <v>14</v>
      </c>
      <c r="F28" s="11">
        <v>0.01909722222222222</v>
      </c>
      <c r="G28" s="12">
        <v>0.023148379629629626</v>
      </c>
      <c r="H28" s="13"/>
      <c r="I28" s="14">
        <v>0.004051157407407406</v>
      </c>
      <c r="J28" s="15">
        <v>0.0018618055555555575</v>
      </c>
      <c r="K28" s="17">
        <v>1825.5185185185185</v>
      </c>
    </row>
    <row r="29" spans="1:11" ht="12.75">
      <c r="A29" s="9">
        <v>24</v>
      </c>
      <c r="B29" s="38" t="s">
        <v>152</v>
      </c>
      <c r="C29" s="38" t="s">
        <v>153</v>
      </c>
      <c r="D29" s="38" t="s">
        <v>33</v>
      </c>
      <c r="E29" s="38" t="s">
        <v>140</v>
      </c>
      <c r="F29" s="11">
        <v>0</v>
      </c>
      <c r="G29" s="12">
        <v>0.004181134259259259</v>
      </c>
      <c r="H29" s="13"/>
      <c r="I29" s="14">
        <v>0.004181134259259259</v>
      </c>
      <c r="J29" s="15">
        <v>0.00199178240740741</v>
      </c>
      <c r="K29" s="17">
        <v>1950.2433862433863</v>
      </c>
    </row>
    <row r="30" spans="1:11" ht="12.75">
      <c r="A30" s="9">
        <v>25</v>
      </c>
      <c r="B30" s="38" t="s">
        <v>123</v>
      </c>
      <c r="C30" s="38" t="s">
        <v>124</v>
      </c>
      <c r="D30" s="38" t="s">
        <v>108</v>
      </c>
      <c r="E30" s="38" t="s">
        <v>125</v>
      </c>
      <c r="F30" s="11">
        <v>0.011805555555555555</v>
      </c>
      <c r="G30" s="12">
        <v>0.0160375</v>
      </c>
      <c r="H30" s="13"/>
      <c r="I30" s="14">
        <v>0.004231944444444444</v>
      </c>
      <c r="J30" s="15">
        <v>0.002042592592592596</v>
      </c>
      <c r="K30" s="17">
        <v>1995.5978835978835</v>
      </c>
    </row>
    <row r="31" spans="1:11" ht="12.75">
      <c r="A31" s="9">
        <v>26</v>
      </c>
      <c r="B31" s="38" t="s">
        <v>106</v>
      </c>
      <c r="C31" s="38" t="s">
        <v>107</v>
      </c>
      <c r="D31" s="38" t="s">
        <v>108</v>
      </c>
      <c r="E31" s="38" t="s">
        <v>97</v>
      </c>
      <c r="F31" s="11">
        <v>0.010069444444444445</v>
      </c>
      <c r="G31" s="12">
        <v>0.01433287037037037</v>
      </c>
      <c r="H31" s="13"/>
      <c r="I31" s="14">
        <v>0.004263425925925926</v>
      </c>
      <c r="J31" s="15">
        <v>0.002074074074074077</v>
      </c>
      <c r="K31" s="17">
        <v>2029.6137566137565</v>
      </c>
    </row>
    <row r="32" spans="1:11" ht="12.75">
      <c r="A32" s="9">
        <v>27</v>
      </c>
      <c r="B32" s="38" t="s">
        <v>77</v>
      </c>
      <c r="C32" s="38" t="s">
        <v>78</v>
      </c>
      <c r="D32" s="38" t="s">
        <v>79</v>
      </c>
      <c r="E32" s="38" t="s">
        <v>30</v>
      </c>
      <c r="F32" s="11">
        <v>0.009375</v>
      </c>
      <c r="G32" s="12">
        <v>0.013646296296296295</v>
      </c>
      <c r="H32" s="13"/>
      <c r="I32" s="14">
        <v>0.004271296296296296</v>
      </c>
      <c r="J32" s="15">
        <v>0.002081944444444447</v>
      </c>
      <c r="K32" s="17">
        <v>2040.952380952381</v>
      </c>
    </row>
    <row r="33" spans="1:11" ht="12.75">
      <c r="A33" s="9">
        <v>28</v>
      </c>
      <c r="B33" s="38" t="s">
        <v>217</v>
      </c>
      <c r="C33" s="38" t="s">
        <v>218</v>
      </c>
      <c r="D33" s="38" t="s">
        <v>219</v>
      </c>
      <c r="E33" s="38" t="s">
        <v>180</v>
      </c>
      <c r="F33" s="11">
        <v>0.003125</v>
      </c>
      <c r="G33" s="12">
        <v>0.007460069444444444</v>
      </c>
      <c r="H33" s="13"/>
      <c r="I33" s="14">
        <v>0.0043350694444444435</v>
      </c>
      <c r="J33" s="15">
        <v>0.002145717592592595</v>
      </c>
      <c r="K33" s="17">
        <v>2097.645502645503</v>
      </c>
    </row>
    <row r="34" spans="1:11" ht="12.75">
      <c r="A34" s="9">
        <v>29</v>
      </c>
      <c r="B34" s="38" t="s">
        <v>177</v>
      </c>
      <c r="C34" s="38" t="s">
        <v>178</v>
      </c>
      <c r="D34" s="38" t="s">
        <v>179</v>
      </c>
      <c r="E34" s="38" t="s">
        <v>180</v>
      </c>
      <c r="F34" s="11">
        <v>0.025</v>
      </c>
      <c r="G34" s="12">
        <v>0.029381944444444447</v>
      </c>
      <c r="H34" s="13"/>
      <c r="I34" s="14">
        <v>0.004381944444444445</v>
      </c>
      <c r="J34" s="15">
        <v>0.0021925925925925967</v>
      </c>
      <c r="K34" s="17">
        <v>2143</v>
      </c>
    </row>
    <row r="35" spans="1:11" ht="12.75">
      <c r="A35" s="9">
        <v>30</v>
      </c>
      <c r="B35" s="38" t="s">
        <v>86</v>
      </c>
      <c r="C35" s="38" t="s">
        <v>87</v>
      </c>
      <c r="D35" s="38" t="s">
        <v>88</v>
      </c>
      <c r="E35" s="38" t="s">
        <v>30</v>
      </c>
      <c r="F35" s="11">
        <v>0.019444444444444445</v>
      </c>
      <c r="G35" s="12">
        <v>0.023846296296296296</v>
      </c>
      <c r="H35" s="13"/>
      <c r="I35" s="14">
        <v>0.004401851851851851</v>
      </c>
      <c r="J35" s="15">
        <v>0.0022125000000000027</v>
      </c>
      <c r="K35" s="17">
        <v>2165.677248677249</v>
      </c>
    </row>
    <row r="36" spans="1:11" ht="12.75">
      <c r="A36" s="9">
        <v>31</v>
      </c>
      <c r="B36" s="38" t="s">
        <v>51</v>
      </c>
      <c r="C36" s="38" t="s">
        <v>52</v>
      </c>
      <c r="D36" s="38" t="s">
        <v>53</v>
      </c>
      <c r="E36" s="38" t="s">
        <v>30</v>
      </c>
      <c r="F36" s="11">
        <v>0.005208333333333333</v>
      </c>
      <c r="G36" s="12">
        <v>0.00985462962962963</v>
      </c>
      <c r="H36" s="13"/>
      <c r="I36" s="14">
        <v>0.004646296296296297</v>
      </c>
      <c r="J36" s="15">
        <v>0.0024569444444444482</v>
      </c>
      <c r="K36" s="17">
        <v>2403.7883597883597</v>
      </c>
    </row>
    <row r="37" spans="1:11" ht="12.75">
      <c r="A37" s="9">
        <v>32</v>
      </c>
      <c r="B37" s="38" t="s">
        <v>135</v>
      </c>
      <c r="C37" s="38" t="s">
        <v>136</v>
      </c>
      <c r="D37" s="38" t="s">
        <v>137</v>
      </c>
      <c r="E37" s="38" t="s">
        <v>125</v>
      </c>
      <c r="F37" s="11">
        <v>0.00625</v>
      </c>
      <c r="G37" s="12">
        <v>0.011097916666666666</v>
      </c>
      <c r="H37" s="13"/>
      <c r="I37" s="14">
        <v>0.004847916666666665</v>
      </c>
      <c r="J37" s="15">
        <v>0.0026585648148148167</v>
      </c>
      <c r="K37" s="17">
        <v>2607.8835978835978</v>
      </c>
    </row>
    <row r="38" spans="1:11" ht="12.75">
      <c r="A38" s="9">
        <v>33</v>
      </c>
      <c r="B38" s="38" t="s">
        <v>181</v>
      </c>
      <c r="C38" s="38" t="s">
        <v>182</v>
      </c>
      <c r="D38" s="38" t="s">
        <v>175</v>
      </c>
      <c r="E38" s="38" t="s">
        <v>15</v>
      </c>
      <c r="F38" s="11">
        <v>0.007291666666666666</v>
      </c>
      <c r="G38" s="12">
        <v>0.01231909722222222</v>
      </c>
      <c r="H38" s="13"/>
      <c r="I38" s="14">
        <v>0.005027430555555555</v>
      </c>
      <c r="J38" s="15">
        <v>0.0028380787037037064</v>
      </c>
      <c r="K38" s="17">
        <v>2777.962962962963</v>
      </c>
    </row>
    <row r="39" spans="1:11" ht="12.75">
      <c r="A39" s="9">
        <v>34</v>
      </c>
      <c r="B39" s="38" t="s">
        <v>60</v>
      </c>
      <c r="C39" s="38" t="s">
        <v>61</v>
      </c>
      <c r="D39" s="38" t="s">
        <v>50</v>
      </c>
      <c r="E39" s="38" t="s">
        <v>30</v>
      </c>
      <c r="F39" s="11">
        <v>0.016666666666666666</v>
      </c>
      <c r="G39" s="12">
        <v>0.021711342592592595</v>
      </c>
      <c r="H39" s="13"/>
      <c r="I39" s="14">
        <v>0.005044675925925928</v>
      </c>
      <c r="J39" s="15">
        <v>0.0028553240740740796</v>
      </c>
      <c r="K39" s="17">
        <v>2800.6402116402114</v>
      </c>
    </row>
    <row r="40" spans="1:11" ht="12.75">
      <c r="A40" s="9">
        <v>35</v>
      </c>
      <c r="B40" s="38" t="s">
        <v>128</v>
      </c>
      <c r="C40" s="38" t="s">
        <v>129</v>
      </c>
      <c r="D40" s="38" t="s">
        <v>130</v>
      </c>
      <c r="E40" s="38" t="s">
        <v>125</v>
      </c>
      <c r="F40" s="11">
        <v>0.002777777777777778</v>
      </c>
      <c r="G40" s="12">
        <v>0.007989583333333333</v>
      </c>
      <c r="H40" s="13"/>
      <c r="I40" s="14">
        <v>0.005211805555555555</v>
      </c>
      <c r="J40" s="15">
        <v>0.003022453703703706</v>
      </c>
      <c r="K40" s="17">
        <v>2959.3809523809523</v>
      </c>
    </row>
    <row r="41" spans="1:11" ht="12.75">
      <c r="A41" s="9">
        <v>36</v>
      </c>
      <c r="B41" s="38" t="s">
        <v>271</v>
      </c>
      <c r="C41" s="38" t="s">
        <v>272</v>
      </c>
      <c r="D41" s="38" t="s">
        <v>273</v>
      </c>
      <c r="E41" s="38" t="s">
        <v>18</v>
      </c>
      <c r="F41" s="11">
        <v>0.011458333333333334</v>
      </c>
      <c r="G41" s="12">
        <v>0.016850462962962963</v>
      </c>
      <c r="H41" s="13"/>
      <c r="I41" s="14">
        <v>0.005392129629629629</v>
      </c>
      <c r="J41" s="15">
        <v>0.00320277777777778</v>
      </c>
      <c r="K41" s="17">
        <v>3140.798941798942</v>
      </c>
    </row>
    <row r="42" spans="1:11" ht="12.75">
      <c r="A42" s="9">
        <v>37</v>
      </c>
      <c r="B42" s="38" t="s">
        <v>37</v>
      </c>
      <c r="C42" s="38" t="s">
        <v>38</v>
      </c>
      <c r="D42" s="38" t="s">
        <v>39</v>
      </c>
      <c r="E42" s="38" t="s">
        <v>34</v>
      </c>
      <c r="F42" s="11">
        <v>0.011111111111111112</v>
      </c>
      <c r="G42" s="12">
        <v>0.016611805555555557</v>
      </c>
      <c r="H42" s="13"/>
      <c r="I42" s="14">
        <v>0.005500694444444445</v>
      </c>
      <c r="J42" s="15">
        <v>0.0033113425925925966</v>
      </c>
      <c r="K42" s="17">
        <v>3242.846560846561</v>
      </c>
    </row>
    <row r="43" spans="1:11" ht="12.75">
      <c r="A43" s="9">
        <v>38</v>
      </c>
      <c r="B43" s="38" t="s">
        <v>126</v>
      </c>
      <c r="C43" s="38" t="s">
        <v>127</v>
      </c>
      <c r="D43" s="38" t="s">
        <v>100</v>
      </c>
      <c r="E43" s="38" t="s">
        <v>97</v>
      </c>
      <c r="F43" s="11">
        <v>0.014583333333333332</v>
      </c>
      <c r="G43" s="12">
        <v>0.020233217592592594</v>
      </c>
      <c r="H43" s="13"/>
      <c r="I43" s="14">
        <v>0.0056498842592592625</v>
      </c>
      <c r="J43" s="15">
        <v>0.003460532407407414</v>
      </c>
      <c r="K43" s="17">
        <v>3390.2486772486773</v>
      </c>
    </row>
    <row r="44" spans="1:11" ht="12.75">
      <c r="A44" s="9">
        <v>39</v>
      </c>
      <c r="B44" s="38" t="s">
        <v>232</v>
      </c>
      <c r="C44" s="38" t="s">
        <v>233</v>
      </c>
      <c r="D44" s="38" t="s">
        <v>175</v>
      </c>
      <c r="E44" s="38" t="s">
        <v>234</v>
      </c>
      <c r="F44" s="11">
        <v>0.006944444444444444</v>
      </c>
      <c r="G44" s="12">
        <v>0.013043287037037039</v>
      </c>
      <c r="H44" s="13"/>
      <c r="I44" s="14">
        <v>0.006098842592592595</v>
      </c>
      <c r="J44" s="15">
        <v>0.003909490740740746</v>
      </c>
      <c r="K44" s="17">
        <v>3832.4550264550267</v>
      </c>
    </row>
    <row r="45" spans="1:11" ht="12.75">
      <c r="A45" s="9">
        <v>40</v>
      </c>
      <c r="B45" s="38" t="s">
        <v>241</v>
      </c>
      <c r="C45" s="38" t="s">
        <v>242</v>
      </c>
      <c r="D45" s="38" t="s">
        <v>243</v>
      </c>
      <c r="E45" s="38" t="s">
        <v>231</v>
      </c>
      <c r="F45" s="11">
        <v>0.01840277777777778</v>
      </c>
      <c r="G45" s="12">
        <v>0.024622222222222226</v>
      </c>
      <c r="H45" s="13"/>
      <c r="I45" s="14">
        <v>0.006219444444444448</v>
      </c>
      <c r="J45" s="15">
        <v>0.004030092592592599</v>
      </c>
      <c r="K45" s="17">
        <v>3945.84126984127</v>
      </c>
    </row>
    <row r="46" spans="1:11" ht="12.75">
      <c r="A46" s="9">
        <v>41</v>
      </c>
      <c r="B46" s="38" t="s">
        <v>276</v>
      </c>
      <c r="C46" s="38" t="s">
        <v>277</v>
      </c>
      <c r="D46" s="38" t="s">
        <v>175</v>
      </c>
      <c r="E46" s="38" t="s">
        <v>18</v>
      </c>
      <c r="F46" s="11">
        <v>0.03229166666666667</v>
      </c>
      <c r="G46" s="12">
        <v>0.038725231481481485</v>
      </c>
      <c r="H46" s="13"/>
      <c r="I46" s="14">
        <v>0.006433564814814816</v>
      </c>
      <c r="J46" s="15">
        <v>0.004244212962962967</v>
      </c>
      <c r="K46" s="17">
        <v>4161.275132275132</v>
      </c>
    </row>
    <row r="47" spans="1:11" ht="12.75">
      <c r="A47" s="9">
        <v>42</v>
      </c>
      <c r="B47" s="38" t="s">
        <v>302</v>
      </c>
      <c r="C47" s="38" t="s">
        <v>303</v>
      </c>
      <c r="D47" s="38" t="s">
        <v>20</v>
      </c>
      <c r="E47" s="38" t="s">
        <v>21</v>
      </c>
      <c r="F47" s="11">
        <v>0.01423611111111111</v>
      </c>
      <c r="G47" s="12">
        <v>0.02082175925925926</v>
      </c>
      <c r="H47" s="13"/>
      <c r="I47" s="14">
        <v>0.006585648148148148</v>
      </c>
      <c r="J47" s="15">
        <v>0.004396296296296299</v>
      </c>
      <c r="K47" s="17">
        <v>4308.677248677249</v>
      </c>
    </row>
    <row r="48" spans="1:11" ht="12.75">
      <c r="A48" s="9">
        <v>43</v>
      </c>
      <c r="B48" s="38" t="s">
        <v>31</v>
      </c>
      <c r="C48" s="38" t="s">
        <v>32</v>
      </c>
      <c r="D48" s="38" t="s">
        <v>33</v>
      </c>
      <c r="E48" s="38" t="s">
        <v>34</v>
      </c>
      <c r="F48" s="11">
        <v>0.01076388888888889</v>
      </c>
      <c r="G48" s="12">
        <v>0.017431828703703703</v>
      </c>
      <c r="H48" s="13"/>
      <c r="I48" s="14">
        <v>0.006667939814814812</v>
      </c>
      <c r="J48" s="15">
        <v>0.004478587962962964</v>
      </c>
      <c r="K48" s="17">
        <v>4388.047619047619</v>
      </c>
    </row>
    <row r="49" spans="1:11" ht="12.75">
      <c r="A49" s="9">
        <v>44</v>
      </c>
      <c r="B49" s="38" t="s">
        <v>225</v>
      </c>
      <c r="C49" s="38" t="s">
        <v>226</v>
      </c>
      <c r="D49" s="38" t="s">
        <v>227</v>
      </c>
      <c r="E49" s="38" t="s">
        <v>180</v>
      </c>
      <c r="F49" s="11">
        <v>0.008333333333333333</v>
      </c>
      <c r="G49" s="12">
        <v>0.015154976851851852</v>
      </c>
      <c r="H49" s="12"/>
      <c r="I49" s="14">
        <v>0.0068216435185185186</v>
      </c>
      <c r="J49" s="15">
        <v>0.00463229166666667</v>
      </c>
      <c r="K49" s="17">
        <v>4535.449735449735</v>
      </c>
    </row>
    <row r="50" spans="1:11" ht="12.75">
      <c r="A50" s="9">
        <v>45</v>
      </c>
      <c r="B50" s="38" t="s">
        <v>120</v>
      </c>
      <c r="C50" s="38" t="s">
        <v>121</v>
      </c>
      <c r="D50" s="38" t="s">
        <v>122</v>
      </c>
      <c r="E50" s="38" t="s">
        <v>97</v>
      </c>
      <c r="F50" s="11">
        <v>0.0125</v>
      </c>
      <c r="G50" s="12">
        <v>0.019569097222222224</v>
      </c>
      <c r="H50" s="13"/>
      <c r="I50" s="14">
        <v>0.007069097222222223</v>
      </c>
      <c r="J50" s="15">
        <v>0.0048797453703703746</v>
      </c>
      <c r="K50" s="17">
        <v>4784.8994708994705</v>
      </c>
    </row>
    <row r="51" spans="1:11" ht="12.75">
      <c r="A51" s="9">
        <v>46</v>
      </c>
      <c r="B51" s="38" t="s">
        <v>89</v>
      </c>
      <c r="C51" s="38" t="s">
        <v>90</v>
      </c>
      <c r="D51" s="38" t="s">
        <v>91</v>
      </c>
      <c r="E51" s="38" t="s">
        <v>30</v>
      </c>
      <c r="F51" s="11">
        <v>0.012847222222222223</v>
      </c>
      <c r="G51" s="12">
        <v>0.02079224537037037</v>
      </c>
      <c r="H51" s="13"/>
      <c r="I51" s="14">
        <v>0.007945023148148147</v>
      </c>
      <c r="J51" s="15">
        <v>0.005755671296296299</v>
      </c>
      <c r="K51" s="17">
        <v>5635.2962962962965</v>
      </c>
    </row>
    <row r="52" spans="1:11" ht="12.75">
      <c r="A52" s="9">
        <v>47</v>
      </c>
      <c r="B52" s="38" t="s">
        <v>67</v>
      </c>
      <c r="C52" s="38" t="s">
        <v>68</v>
      </c>
      <c r="D52" s="38" t="s">
        <v>69</v>
      </c>
      <c r="E52" s="38" t="s">
        <v>70</v>
      </c>
      <c r="F52" s="11">
        <v>0.017361111111111112</v>
      </c>
      <c r="G52" s="12">
        <v>0.02538287037037037</v>
      </c>
      <c r="H52" s="13"/>
      <c r="I52" s="14">
        <v>0.00802175925925926</v>
      </c>
      <c r="J52" s="15">
        <v>0.005832407407407411</v>
      </c>
      <c r="K52" s="17">
        <v>5714.666666666667</v>
      </c>
    </row>
    <row r="53" spans="1:11" ht="12.75">
      <c r="A53" s="9">
        <v>48</v>
      </c>
      <c r="B53" s="38" t="s">
        <v>279</v>
      </c>
      <c r="C53" s="38" t="s">
        <v>280</v>
      </c>
      <c r="D53" s="38" t="s">
        <v>175</v>
      </c>
      <c r="E53" s="38" t="s">
        <v>281</v>
      </c>
      <c r="F53" s="11">
        <v>0.02013888888888889</v>
      </c>
      <c r="G53" s="12">
        <v>0.02839780092592593</v>
      </c>
      <c r="H53" s="13"/>
      <c r="I53" s="14">
        <v>0.00825891203703704</v>
      </c>
      <c r="J53" s="15">
        <v>0.006069560185185192</v>
      </c>
      <c r="K53" s="17">
        <v>5941.439153439153</v>
      </c>
    </row>
    <row r="54" spans="1:11" ht="12.75">
      <c r="A54" s="9">
        <v>49</v>
      </c>
      <c r="B54" s="38">
        <v>152</v>
      </c>
      <c r="C54" s="38" t="s">
        <v>318</v>
      </c>
      <c r="D54" s="38" t="s">
        <v>175</v>
      </c>
      <c r="E54" s="38" t="s">
        <v>319</v>
      </c>
      <c r="F54" s="11">
        <v>0.02048611111111111</v>
      </c>
      <c r="G54" s="12">
        <v>0.03124212962962963</v>
      </c>
      <c r="H54" s="13"/>
      <c r="I54" s="14">
        <v>0.010756018518518519</v>
      </c>
      <c r="J54" s="15">
        <v>0.00856666666666667</v>
      </c>
      <c r="K54" s="17">
        <v>8390.582010582011</v>
      </c>
    </row>
    <row r="55" spans="1:11" ht="12.75">
      <c r="A55" s="9">
        <v>50</v>
      </c>
      <c r="B55" s="38"/>
      <c r="C55" s="38"/>
      <c r="D55" s="38"/>
      <c r="E55" s="38"/>
      <c r="F55" s="11"/>
      <c r="G55" s="12"/>
      <c r="H55" s="13"/>
      <c r="I55" s="14"/>
      <c r="J55" s="15"/>
      <c r="K55" s="17"/>
    </row>
    <row r="56" spans="1:11" ht="12.75">
      <c r="A56" s="9">
        <v>51</v>
      </c>
      <c r="B56" s="38"/>
      <c r="C56" s="38"/>
      <c r="D56" s="38"/>
      <c r="E56" s="38"/>
      <c r="F56" s="11"/>
      <c r="G56" s="18"/>
      <c r="H56" s="13"/>
      <c r="I56" s="14"/>
      <c r="J56" s="15"/>
      <c r="K56" s="17"/>
    </row>
    <row r="57" spans="1:11" ht="12.75">
      <c r="A57" s="9">
        <v>52</v>
      </c>
      <c r="B57" s="38"/>
      <c r="C57" s="38"/>
      <c r="D57" s="38"/>
      <c r="E57" s="38"/>
      <c r="F57" s="11"/>
      <c r="G57" s="12"/>
      <c r="H57" s="13"/>
      <c r="I57" s="14"/>
      <c r="J57" s="15"/>
      <c r="K57" s="17"/>
    </row>
    <row r="58" spans="1:11" ht="12.75">
      <c r="A58" s="9">
        <v>53</v>
      </c>
      <c r="B58" s="38"/>
      <c r="C58" s="38"/>
      <c r="D58" s="38"/>
      <c r="E58" s="38"/>
      <c r="F58" s="11"/>
      <c r="G58" s="12"/>
      <c r="H58" s="13"/>
      <c r="I58" s="14"/>
      <c r="J58" s="15"/>
      <c r="K58" s="17"/>
    </row>
    <row r="59" spans="1:11" ht="12.75">
      <c r="A59" s="9">
        <v>54</v>
      </c>
      <c r="B59" s="38"/>
      <c r="C59" s="38"/>
      <c r="D59" s="38"/>
      <c r="E59" s="38"/>
      <c r="F59" s="11"/>
      <c r="G59" s="12"/>
      <c r="H59" s="13"/>
      <c r="I59" s="14"/>
      <c r="J59" s="15"/>
      <c r="K59" s="17"/>
    </row>
  </sheetData>
  <mergeCells count="1">
    <mergeCell ref="A3:K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1"/>
  <sheetViews>
    <sheetView workbookViewId="0" topLeftCell="A40">
      <selection activeCell="G6" sqref="G6"/>
    </sheetView>
  </sheetViews>
  <sheetFormatPr defaultColWidth="9.140625" defaultRowHeight="12.75"/>
  <cols>
    <col min="1" max="2" width="6.00390625" style="0" customWidth="1"/>
    <col min="3" max="3" width="20.140625" style="0" customWidth="1"/>
    <col min="4" max="4" width="28.28125" style="0" customWidth="1"/>
    <col min="6" max="6" width="18.8515625" style="0" customWidth="1"/>
    <col min="7" max="7" width="18.421875" style="0" customWidth="1"/>
  </cols>
  <sheetData>
    <row r="2" ht="40.5" customHeight="1"/>
    <row r="3" spans="1:8" ht="37.5" customHeight="1">
      <c r="A3" s="53" t="s">
        <v>0</v>
      </c>
      <c r="B3" s="53"/>
      <c r="C3" s="53"/>
      <c r="D3" s="53"/>
      <c r="E3" s="53"/>
      <c r="F3" s="53"/>
      <c r="G3" s="53"/>
      <c r="H3" s="53"/>
    </row>
    <row r="4" spans="1:8" ht="19.5" thickBot="1">
      <c r="A4" s="3"/>
      <c r="B4" s="4" t="s">
        <v>320</v>
      </c>
      <c r="F4" s="5"/>
      <c r="G4" s="5"/>
      <c r="H4" s="5"/>
    </row>
    <row r="5" spans="1:8" ht="13.5" thickBot="1">
      <c r="A5" s="6" t="s">
        <v>3</v>
      </c>
      <c r="B5" s="40" t="s">
        <v>4</v>
      </c>
      <c r="C5" s="40" t="s">
        <v>5</v>
      </c>
      <c r="D5" s="40" t="s">
        <v>6</v>
      </c>
      <c r="E5" s="40" t="s">
        <v>7</v>
      </c>
      <c r="F5" s="40" t="s">
        <v>322</v>
      </c>
      <c r="G5" s="40" t="s">
        <v>323</v>
      </c>
      <c r="H5" s="40" t="s">
        <v>321</v>
      </c>
    </row>
    <row r="6" spans="1:8" ht="12.75">
      <c r="A6" s="9">
        <v>1</v>
      </c>
      <c r="B6" s="10" t="s">
        <v>102</v>
      </c>
      <c r="C6" s="10" t="s">
        <v>103</v>
      </c>
      <c r="D6" s="10" t="s">
        <v>33</v>
      </c>
      <c r="E6" s="10" t="s">
        <v>97</v>
      </c>
      <c r="F6" s="10">
        <v>220</v>
      </c>
      <c r="G6" s="49">
        <v>192.75661375661375</v>
      </c>
      <c r="H6" s="50">
        <f aca="true" t="shared" si="0" ref="H6:H37">F6+G6</f>
        <v>412.7566137566138</v>
      </c>
    </row>
    <row r="7" spans="1:8" ht="12.75">
      <c r="A7" s="9">
        <v>2</v>
      </c>
      <c r="B7" s="10" t="s">
        <v>80</v>
      </c>
      <c r="C7" s="10" t="s">
        <v>81</v>
      </c>
      <c r="D7" s="10" t="s">
        <v>82</v>
      </c>
      <c r="E7" s="10" t="s">
        <v>30</v>
      </c>
      <c r="F7" s="10">
        <v>847</v>
      </c>
      <c r="G7" s="49">
        <v>0</v>
      </c>
      <c r="H7" s="50">
        <f t="shared" si="0"/>
        <v>847</v>
      </c>
    </row>
    <row r="8" spans="1:8" ht="12.75">
      <c r="A8" s="9">
        <v>3</v>
      </c>
      <c r="B8" s="10" t="s">
        <v>57</v>
      </c>
      <c r="C8" s="10" t="s">
        <v>58</v>
      </c>
      <c r="D8" s="10" t="s">
        <v>59</v>
      </c>
      <c r="E8" s="10" t="s">
        <v>30</v>
      </c>
      <c r="F8" s="38">
        <v>429</v>
      </c>
      <c r="G8" s="49">
        <v>555.5925925925926</v>
      </c>
      <c r="H8" s="50">
        <f t="shared" si="0"/>
        <v>984.5925925925926</v>
      </c>
    </row>
    <row r="9" spans="1:8" ht="12.75">
      <c r="A9" s="9">
        <v>4</v>
      </c>
      <c r="B9" s="10" t="s">
        <v>194</v>
      </c>
      <c r="C9" s="10" t="s">
        <v>195</v>
      </c>
      <c r="D9" s="10" t="s">
        <v>196</v>
      </c>
      <c r="E9" s="10" t="s">
        <v>180</v>
      </c>
      <c r="F9" s="38">
        <v>780</v>
      </c>
      <c r="G9" s="49">
        <v>374.1746031746032</v>
      </c>
      <c r="H9" s="50">
        <f t="shared" si="0"/>
        <v>1154.1746031746031</v>
      </c>
    </row>
    <row r="10" spans="1:8" ht="12.75">
      <c r="A10" s="9">
        <v>5</v>
      </c>
      <c r="B10" s="10" t="s">
        <v>150</v>
      </c>
      <c r="C10" s="10" t="s">
        <v>151</v>
      </c>
      <c r="D10" s="10" t="s">
        <v>33</v>
      </c>
      <c r="E10" s="10" t="s">
        <v>140</v>
      </c>
      <c r="F10" s="38">
        <v>577</v>
      </c>
      <c r="G10" s="49">
        <v>578.2698412698413</v>
      </c>
      <c r="H10" s="50">
        <f t="shared" si="0"/>
        <v>1155.2698412698414</v>
      </c>
    </row>
    <row r="11" spans="1:8" ht="12.75">
      <c r="A11" s="9">
        <v>6</v>
      </c>
      <c r="B11" s="10" t="s">
        <v>54</v>
      </c>
      <c r="C11" s="10" t="s">
        <v>55</v>
      </c>
      <c r="D11" s="10" t="s">
        <v>56</v>
      </c>
      <c r="E11" s="10" t="s">
        <v>30</v>
      </c>
      <c r="F11" s="38">
        <v>413</v>
      </c>
      <c r="G11" s="49">
        <v>1077.1693121693122</v>
      </c>
      <c r="H11" s="50">
        <f t="shared" si="0"/>
        <v>1490.1693121693122</v>
      </c>
    </row>
    <row r="12" spans="1:8" ht="12.75">
      <c r="A12" s="9">
        <v>7</v>
      </c>
      <c r="B12" s="10" t="s">
        <v>65</v>
      </c>
      <c r="C12" s="10" t="s">
        <v>66</v>
      </c>
      <c r="D12" s="10" t="s">
        <v>50</v>
      </c>
      <c r="E12" s="10" t="s">
        <v>15</v>
      </c>
      <c r="F12" s="38">
        <v>590</v>
      </c>
      <c r="G12" s="49">
        <v>1043.1534391534392</v>
      </c>
      <c r="H12" s="50">
        <f t="shared" si="0"/>
        <v>1633.1534391534392</v>
      </c>
    </row>
    <row r="13" spans="1:8" ht="12.75">
      <c r="A13" s="9">
        <v>8</v>
      </c>
      <c r="B13" s="10" t="s">
        <v>168</v>
      </c>
      <c r="C13" s="10" t="s">
        <v>169</v>
      </c>
      <c r="D13" s="10" t="s">
        <v>170</v>
      </c>
      <c r="E13" s="10" t="s">
        <v>144</v>
      </c>
      <c r="F13" s="10">
        <v>1393</v>
      </c>
      <c r="G13" s="49">
        <v>362.83597883597884</v>
      </c>
      <c r="H13" s="50">
        <f t="shared" si="0"/>
        <v>1755.835978835979</v>
      </c>
    </row>
    <row r="14" spans="1:8" ht="12.75">
      <c r="A14" s="9">
        <v>9</v>
      </c>
      <c r="B14" s="10" t="s">
        <v>183</v>
      </c>
      <c r="C14" s="10" t="s">
        <v>184</v>
      </c>
      <c r="D14" s="10" t="s">
        <v>185</v>
      </c>
      <c r="E14" s="10" t="s">
        <v>180</v>
      </c>
      <c r="F14" s="38">
        <v>659</v>
      </c>
      <c r="G14" s="49">
        <v>1133.8624338624338</v>
      </c>
      <c r="H14" s="50">
        <f t="shared" si="0"/>
        <v>1792.8624338624338</v>
      </c>
    </row>
    <row r="15" spans="1:8" ht="12.75">
      <c r="A15" s="9">
        <v>10</v>
      </c>
      <c r="B15" s="10" t="s">
        <v>141</v>
      </c>
      <c r="C15" s="10" t="s">
        <v>142</v>
      </c>
      <c r="D15" s="10" t="s">
        <v>143</v>
      </c>
      <c r="E15" s="10" t="s">
        <v>144</v>
      </c>
      <c r="F15" s="10">
        <v>358</v>
      </c>
      <c r="G15" s="49">
        <v>1451.3439153439153</v>
      </c>
      <c r="H15" s="50">
        <f t="shared" si="0"/>
        <v>1809.3439153439153</v>
      </c>
    </row>
    <row r="16" spans="1:8" ht="12.75">
      <c r="A16" s="9">
        <v>11</v>
      </c>
      <c r="B16" s="10" t="s">
        <v>48</v>
      </c>
      <c r="C16" s="10" t="s">
        <v>49</v>
      </c>
      <c r="D16" s="10" t="s">
        <v>50</v>
      </c>
      <c r="E16" s="10" t="s">
        <v>30</v>
      </c>
      <c r="F16" s="10">
        <v>241</v>
      </c>
      <c r="G16" s="49">
        <v>1655.4391534391534</v>
      </c>
      <c r="H16" s="50">
        <f t="shared" si="0"/>
        <v>1896.4391534391534</v>
      </c>
    </row>
    <row r="17" spans="1:8" ht="12.75">
      <c r="A17" s="9">
        <v>12</v>
      </c>
      <c r="B17" s="10" t="s">
        <v>192</v>
      </c>
      <c r="C17" s="10" t="s">
        <v>193</v>
      </c>
      <c r="D17" s="10" t="s">
        <v>33</v>
      </c>
      <c r="E17" s="10" t="s">
        <v>180</v>
      </c>
      <c r="F17" s="10">
        <v>772</v>
      </c>
      <c r="G17" s="49">
        <v>1190.5555555555557</v>
      </c>
      <c r="H17" s="50">
        <f t="shared" si="0"/>
        <v>1962.5555555555557</v>
      </c>
    </row>
    <row r="18" spans="1:8" ht="12.75">
      <c r="A18" s="9">
        <v>13</v>
      </c>
      <c r="B18" s="10" t="s">
        <v>62</v>
      </c>
      <c r="C18" s="10" t="s">
        <v>63</v>
      </c>
      <c r="D18" s="10" t="s">
        <v>64</v>
      </c>
      <c r="E18" s="10" t="s">
        <v>14</v>
      </c>
      <c r="F18" s="38">
        <v>534</v>
      </c>
      <c r="G18" s="49">
        <v>1576.068783068783</v>
      </c>
      <c r="H18" s="50">
        <f t="shared" si="0"/>
        <v>2110.068783068783</v>
      </c>
    </row>
    <row r="19" spans="1:8" ht="12.75">
      <c r="A19" s="9">
        <v>14</v>
      </c>
      <c r="B19" s="10" t="s">
        <v>123</v>
      </c>
      <c r="C19" s="10" t="s">
        <v>124</v>
      </c>
      <c r="D19" s="10" t="s">
        <v>108</v>
      </c>
      <c r="E19" s="10" t="s">
        <v>125</v>
      </c>
      <c r="F19" s="38">
        <v>170</v>
      </c>
      <c r="G19" s="49">
        <v>1995.5978835978835</v>
      </c>
      <c r="H19" s="50">
        <f t="shared" si="0"/>
        <v>2165.5978835978835</v>
      </c>
    </row>
    <row r="20" spans="1:8" ht="12.75">
      <c r="A20" s="9">
        <v>15</v>
      </c>
      <c r="B20" s="10" t="s">
        <v>211</v>
      </c>
      <c r="C20" s="10" t="s">
        <v>212</v>
      </c>
      <c r="D20" s="10" t="s">
        <v>213</v>
      </c>
      <c r="E20" s="10" t="s">
        <v>180</v>
      </c>
      <c r="F20" s="38">
        <v>1194</v>
      </c>
      <c r="G20" s="49">
        <v>1009.1375661375662</v>
      </c>
      <c r="H20" s="50">
        <f t="shared" si="0"/>
        <v>2203.137566137566</v>
      </c>
    </row>
    <row r="21" spans="1:8" ht="12.75">
      <c r="A21" s="9">
        <v>16</v>
      </c>
      <c r="B21" s="10" t="s">
        <v>205</v>
      </c>
      <c r="C21" s="10" t="s">
        <v>206</v>
      </c>
      <c r="D21" s="10" t="s">
        <v>207</v>
      </c>
      <c r="E21" s="10" t="s">
        <v>180</v>
      </c>
      <c r="F21" s="38">
        <v>1153</v>
      </c>
      <c r="G21" s="49">
        <v>1077.1693121693122</v>
      </c>
      <c r="H21" s="50">
        <f t="shared" si="0"/>
        <v>2230.1693121693124</v>
      </c>
    </row>
    <row r="22" spans="1:8" ht="12.75">
      <c r="A22" s="9">
        <v>17</v>
      </c>
      <c r="B22" s="10" t="s">
        <v>109</v>
      </c>
      <c r="C22" s="10" t="s">
        <v>110</v>
      </c>
      <c r="D22" s="10" t="s">
        <v>111</v>
      </c>
      <c r="E22" s="10" t="s">
        <v>97</v>
      </c>
      <c r="F22" s="10">
        <v>693</v>
      </c>
      <c r="G22" s="49">
        <v>1576.068783068783</v>
      </c>
      <c r="H22" s="50">
        <f t="shared" si="0"/>
        <v>2269.068783068783</v>
      </c>
    </row>
    <row r="23" spans="1:8" ht="12.75">
      <c r="A23" s="9">
        <v>18</v>
      </c>
      <c r="B23" s="10" t="s">
        <v>214</v>
      </c>
      <c r="C23" s="10" t="s">
        <v>215</v>
      </c>
      <c r="D23" s="10" t="s">
        <v>216</v>
      </c>
      <c r="E23" s="10" t="s">
        <v>15</v>
      </c>
      <c r="F23" s="10">
        <v>1467</v>
      </c>
      <c r="G23" s="49">
        <v>975.1216931216932</v>
      </c>
      <c r="H23" s="50">
        <f t="shared" si="0"/>
        <v>2442.121693121693</v>
      </c>
    </row>
    <row r="24" spans="1:8" ht="12.75">
      <c r="A24" s="9">
        <v>19</v>
      </c>
      <c r="B24" s="10" t="s">
        <v>106</v>
      </c>
      <c r="C24" s="10" t="s">
        <v>107</v>
      </c>
      <c r="D24" s="10" t="s">
        <v>108</v>
      </c>
      <c r="E24" s="10" t="s">
        <v>97</v>
      </c>
      <c r="F24" s="10">
        <v>500</v>
      </c>
      <c r="G24" s="49">
        <v>2029.6137566137565</v>
      </c>
      <c r="H24" s="50">
        <f t="shared" si="0"/>
        <v>2529.613756613757</v>
      </c>
    </row>
    <row r="25" spans="1:8" ht="12.75">
      <c r="A25" s="9">
        <v>20</v>
      </c>
      <c r="B25" s="10" t="s">
        <v>118</v>
      </c>
      <c r="C25" s="10" t="s">
        <v>119</v>
      </c>
      <c r="D25" s="10" t="s">
        <v>33</v>
      </c>
      <c r="E25" s="10" t="s">
        <v>97</v>
      </c>
      <c r="F25" s="10">
        <v>907</v>
      </c>
      <c r="G25" s="49">
        <v>1632.7619047619048</v>
      </c>
      <c r="H25" s="50">
        <f t="shared" si="0"/>
        <v>2539.7619047619046</v>
      </c>
    </row>
    <row r="26" spans="1:8" ht="12.75">
      <c r="A26" s="9">
        <v>21</v>
      </c>
      <c r="B26" s="10" t="s">
        <v>112</v>
      </c>
      <c r="C26" s="10" t="s">
        <v>113</v>
      </c>
      <c r="D26" s="10" t="s">
        <v>33</v>
      </c>
      <c r="E26" s="10" t="s">
        <v>97</v>
      </c>
      <c r="F26" s="38">
        <v>784</v>
      </c>
      <c r="G26" s="49">
        <v>1757.4867724867725</v>
      </c>
      <c r="H26" s="50">
        <f t="shared" si="0"/>
        <v>2541.4867724867727</v>
      </c>
    </row>
    <row r="27" spans="1:8" ht="12.75">
      <c r="A27" s="9">
        <v>22</v>
      </c>
      <c r="B27" s="10" t="s">
        <v>251</v>
      </c>
      <c r="C27" s="10" t="s">
        <v>252</v>
      </c>
      <c r="D27" s="10" t="s">
        <v>50</v>
      </c>
      <c r="E27" s="10" t="s">
        <v>16</v>
      </c>
      <c r="F27" s="10">
        <v>1032</v>
      </c>
      <c r="G27" s="49">
        <v>1519.3756613756614</v>
      </c>
      <c r="H27" s="50">
        <f t="shared" si="0"/>
        <v>2551.3756613756614</v>
      </c>
    </row>
    <row r="28" spans="1:8" ht="12.75">
      <c r="A28" s="9">
        <v>23</v>
      </c>
      <c r="B28" s="10" t="s">
        <v>177</v>
      </c>
      <c r="C28" s="10" t="s">
        <v>178</v>
      </c>
      <c r="D28" s="10" t="s">
        <v>179</v>
      </c>
      <c r="E28" s="10" t="s">
        <v>180</v>
      </c>
      <c r="F28" s="10">
        <v>469</v>
      </c>
      <c r="G28" s="49">
        <v>2143</v>
      </c>
      <c r="H28" s="50">
        <f t="shared" si="0"/>
        <v>2612</v>
      </c>
    </row>
    <row r="29" spans="1:8" ht="12.75">
      <c r="A29" s="9">
        <v>24</v>
      </c>
      <c r="B29" s="10" t="s">
        <v>51</v>
      </c>
      <c r="C29" s="10" t="s">
        <v>52</v>
      </c>
      <c r="D29" s="10" t="s">
        <v>53</v>
      </c>
      <c r="E29" s="10" t="s">
        <v>30</v>
      </c>
      <c r="F29" s="38">
        <v>250</v>
      </c>
      <c r="G29" s="49">
        <v>2403.7883597883597</v>
      </c>
      <c r="H29" s="50">
        <f t="shared" si="0"/>
        <v>2653.7883597883597</v>
      </c>
    </row>
    <row r="30" spans="1:8" ht="12.75">
      <c r="A30" s="9">
        <v>25</v>
      </c>
      <c r="B30" s="10" t="s">
        <v>152</v>
      </c>
      <c r="C30" s="10" t="s">
        <v>153</v>
      </c>
      <c r="D30" s="10" t="s">
        <v>33</v>
      </c>
      <c r="E30" s="10" t="s">
        <v>140</v>
      </c>
      <c r="F30" s="38">
        <v>803</v>
      </c>
      <c r="G30" s="49">
        <v>1950.2433862433863</v>
      </c>
      <c r="H30" s="50">
        <f t="shared" si="0"/>
        <v>2753.2433862433863</v>
      </c>
    </row>
    <row r="31" spans="1:8" ht="12.75">
      <c r="A31" s="9">
        <v>26</v>
      </c>
      <c r="B31" s="10" t="s">
        <v>304</v>
      </c>
      <c r="C31" s="10" t="s">
        <v>305</v>
      </c>
      <c r="D31" s="10" t="s">
        <v>216</v>
      </c>
      <c r="E31" s="10" t="s">
        <v>21</v>
      </c>
      <c r="F31" s="10">
        <v>1929</v>
      </c>
      <c r="G31" s="49">
        <v>861.7354497354497</v>
      </c>
      <c r="H31" s="50">
        <f t="shared" si="0"/>
        <v>2790.73544973545</v>
      </c>
    </row>
    <row r="32" spans="1:8" ht="12.75">
      <c r="A32" s="9">
        <v>27</v>
      </c>
      <c r="B32" s="10" t="s">
        <v>77</v>
      </c>
      <c r="C32" s="10" t="s">
        <v>78</v>
      </c>
      <c r="D32" s="10" t="s">
        <v>79</v>
      </c>
      <c r="E32" s="10" t="s">
        <v>30</v>
      </c>
      <c r="F32" s="10">
        <v>796</v>
      </c>
      <c r="G32" s="49">
        <v>2040.952380952381</v>
      </c>
      <c r="H32" s="50">
        <f t="shared" si="0"/>
        <v>2836.9523809523807</v>
      </c>
    </row>
    <row r="33" spans="1:8" ht="12.75">
      <c r="A33" s="9">
        <v>28</v>
      </c>
      <c r="B33" s="10" t="s">
        <v>171</v>
      </c>
      <c r="C33" s="10" t="s">
        <v>172</v>
      </c>
      <c r="D33" s="10" t="s">
        <v>33</v>
      </c>
      <c r="E33" s="10" t="s">
        <v>140</v>
      </c>
      <c r="F33" s="10">
        <v>1665</v>
      </c>
      <c r="G33" s="49">
        <v>1440.005291005291</v>
      </c>
      <c r="H33" s="50">
        <f t="shared" si="0"/>
        <v>3105.005291005291</v>
      </c>
    </row>
    <row r="34" spans="1:8" ht="12.75">
      <c r="A34" s="9">
        <v>29</v>
      </c>
      <c r="B34" s="10" t="s">
        <v>86</v>
      </c>
      <c r="C34" s="10" t="s">
        <v>87</v>
      </c>
      <c r="D34" s="10" t="s">
        <v>88</v>
      </c>
      <c r="E34" s="10" t="s">
        <v>30</v>
      </c>
      <c r="F34" s="38">
        <v>1041</v>
      </c>
      <c r="G34" s="49">
        <v>2165.677248677249</v>
      </c>
      <c r="H34" s="50">
        <f t="shared" si="0"/>
        <v>3206.677248677249</v>
      </c>
    </row>
    <row r="35" spans="1:8" ht="12.75">
      <c r="A35" s="9">
        <v>30</v>
      </c>
      <c r="B35" s="10" t="s">
        <v>181</v>
      </c>
      <c r="C35" s="10" t="s">
        <v>182</v>
      </c>
      <c r="D35" s="10" t="s">
        <v>175</v>
      </c>
      <c r="E35" s="10" t="s">
        <v>15</v>
      </c>
      <c r="F35" s="38">
        <v>510</v>
      </c>
      <c r="G35" s="49">
        <v>2777.962962962963</v>
      </c>
      <c r="H35" s="50">
        <f t="shared" si="0"/>
        <v>3287.962962962963</v>
      </c>
    </row>
    <row r="36" spans="1:8" ht="12.75">
      <c r="A36" s="9">
        <v>31</v>
      </c>
      <c r="B36" s="10" t="s">
        <v>60</v>
      </c>
      <c r="C36" s="10" t="s">
        <v>61</v>
      </c>
      <c r="D36" s="10" t="s">
        <v>50</v>
      </c>
      <c r="E36" s="10" t="s">
        <v>30</v>
      </c>
      <c r="F36" s="10">
        <v>534</v>
      </c>
      <c r="G36" s="49">
        <v>2800.6402116402114</v>
      </c>
      <c r="H36" s="50">
        <f t="shared" si="0"/>
        <v>3334.6402116402114</v>
      </c>
    </row>
    <row r="37" spans="1:8" ht="12.75">
      <c r="A37" s="9">
        <v>32</v>
      </c>
      <c r="B37" s="10">
        <v>269</v>
      </c>
      <c r="C37" s="10" t="s">
        <v>291</v>
      </c>
      <c r="D37" s="10" t="s">
        <v>292</v>
      </c>
      <c r="E37" s="10" t="s">
        <v>14</v>
      </c>
      <c r="F37" s="38">
        <v>1809</v>
      </c>
      <c r="G37" s="49">
        <v>1825.5185185185185</v>
      </c>
      <c r="H37" s="50">
        <f t="shared" si="0"/>
        <v>3634.5185185185182</v>
      </c>
    </row>
    <row r="38" spans="1:8" ht="12.75">
      <c r="A38" s="9">
        <v>33</v>
      </c>
      <c r="B38" s="10" t="s">
        <v>217</v>
      </c>
      <c r="C38" s="10" t="s">
        <v>218</v>
      </c>
      <c r="D38" s="10" t="s">
        <v>219</v>
      </c>
      <c r="E38" s="10" t="s">
        <v>180</v>
      </c>
      <c r="F38" s="10">
        <v>1601</v>
      </c>
      <c r="G38" s="49">
        <v>2097.645502645503</v>
      </c>
      <c r="H38" s="50">
        <f aca="true" t="shared" si="1" ref="H38:H69">F38+G38</f>
        <v>3698.645502645503</v>
      </c>
    </row>
    <row r="39" spans="1:8" ht="12.75">
      <c r="A39" s="9">
        <v>34</v>
      </c>
      <c r="B39" s="10" t="s">
        <v>128</v>
      </c>
      <c r="C39" s="10" t="s">
        <v>129</v>
      </c>
      <c r="D39" s="10" t="s">
        <v>130</v>
      </c>
      <c r="E39" s="10" t="s">
        <v>125</v>
      </c>
      <c r="F39" s="38">
        <v>801</v>
      </c>
      <c r="G39" s="49">
        <v>2959.3809523809523</v>
      </c>
      <c r="H39" s="50">
        <f t="shared" si="1"/>
        <v>3760.3809523809523</v>
      </c>
    </row>
    <row r="40" spans="1:8" ht="12.75">
      <c r="A40" s="9">
        <v>35</v>
      </c>
      <c r="B40" s="10" t="s">
        <v>135</v>
      </c>
      <c r="C40" s="10" t="s">
        <v>136</v>
      </c>
      <c r="D40" s="10" t="s">
        <v>137</v>
      </c>
      <c r="E40" s="10" t="s">
        <v>125</v>
      </c>
      <c r="F40" s="38">
        <v>1261</v>
      </c>
      <c r="G40" s="49">
        <v>2607.8835978835978</v>
      </c>
      <c r="H40" s="50">
        <f t="shared" si="1"/>
        <v>3868.8835978835978</v>
      </c>
    </row>
    <row r="41" spans="1:8" ht="12.75">
      <c r="A41" s="9">
        <v>36</v>
      </c>
      <c r="B41" s="10" t="s">
        <v>271</v>
      </c>
      <c r="C41" s="10" t="s">
        <v>272</v>
      </c>
      <c r="D41" s="10" t="s">
        <v>273</v>
      </c>
      <c r="E41" s="10" t="s">
        <v>18</v>
      </c>
      <c r="F41" s="38">
        <v>948</v>
      </c>
      <c r="G41" s="49">
        <v>3140.798941798942</v>
      </c>
      <c r="H41" s="50">
        <f t="shared" si="1"/>
        <v>4088.798941798942</v>
      </c>
    </row>
    <row r="42" spans="1:8" ht="12.75">
      <c r="A42" s="9">
        <v>37</v>
      </c>
      <c r="B42" s="10" t="s">
        <v>37</v>
      </c>
      <c r="C42" s="10" t="s">
        <v>38</v>
      </c>
      <c r="D42" s="10" t="s">
        <v>39</v>
      </c>
      <c r="E42" s="10" t="s">
        <v>34</v>
      </c>
      <c r="F42" s="38">
        <v>1137</v>
      </c>
      <c r="G42" s="49">
        <v>3242.846560846561</v>
      </c>
      <c r="H42" s="50">
        <f t="shared" si="1"/>
        <v>4379.846560846561</v>
      </c>
    </row>
    <row r="43" spans="1:8" ht="12.75">
      <c r="A43" s="9">
        <v>38</v>
      </c>
      <c r="B43" s="51" t="s">
        <v>126</v>
      </c>
      <c r="C43" s="44" t="s">
        <v>127</v>
      </c>
      <c r="D43" s="44" t="s">
        <v>100</v>
      </c>
      <c r="E43" s="44" t="s">
        <v>97</v>
      </c>
      <c r="F43" s="38">
        <v>1150</v>
      </c>
      <c r="G43" s="49">
        <v>3390.2486772486773</v>
      </c>
      <c r="H43" s="50">
        <f t="shared" si="1"/>
        <v>4540.248677248677</v>
      </c>
    </row>
    <row r="44" spans="1:8" ht="12.75">
      <c r="A44" s="9">
        <v>39</v>
      </c>
      <c r="B44" s="10" t="s">
        <v>31</v>
      </c>
      <c r="C44" s="10" t="s">
        <v>32</v>
      </c>
      <c r="D44" s="10" t="s">
        <v>33</v>
      </c>
      <c r="E44" s="10" t="s">
        <v>34</v>
      </c>
      <c r="F44" s="38">
        <v>844</v>
      </c>
      <c r="G44" s="49">
        <v>4388.047619047619</v>
      </c>
      <c r="H44" s="50">
        <f t="shared" si="1"/>
        <v>5232.047619047619</v>
      </c>
    </row>
    <row r="45" spans="1:8" ht="12.75">
      <c r="A45" s="9">
        <v>40</v>
      </c>
      <c r="B45" s="10" t="s">
        <v>232</v>
      </c>
      <c r="C45" s="10" t="s">
        <v>233</v>
      </c>
      <c r="D45" s="10" t="s">
        <v>175</v>
      </c>
      <c r="E45" s="10" t="s">
        <v>234</v>
      </c>
      <c r="F45" s="38">
        <v>2013</v>
      </c>
      <c r="G45" s="49">
        <v>3832.4550264550267</v>
      </c>
      <c r="H45" s="50">
        <f t="shared" si="1"/>
        <v>5845.455026455027</v>
      </c>
    </row>
    <row r="46" spans="1:8" ht="12.75">
      <c r="A46" s="9">
        <v>41</v>
      </c>
      <c r="B46" s="10" t="s">
        <v>302</v>
      </c>
      <c r="C46" s="10" t="s">
        <v>303</v>
      </c>
      <c r="D46" s="10" t="s">
        <v>20</v>
      </c>
      <c r="E46" s="10" t="s">
        <v>21</v>
      </c>
      <c r="F46" s="38">
        <v>1843</v>
      </c>
      <c r="G46" s="49">
        <v>4308.677248677249</v>
      </c>
      <c r="H46" s="50">
        <f t="shared" si="1"/>
        <v>6151.677248677249</v>
      </c>
    </row>
    <row r="47" spans="1:8" ht="12.75">
      <c r="A47" s="9">
        <v>42</v>
      </c>
      <c r="B47" s="10" t="s">
        <v>67</v>
      </c>
      <c r="C47" s="10" t="s">
        <v>68</v>
      </c>
      <c r="D47" s="10" t="s">
        <v>69</v>
      </c>
      <c r="E47" s="10" t="s">
        <v>70</v>
      </c>
      <c r="F47" s="10">
        <v>707</v>
      </c>
      <c r="G47" s="49">
        <v>5714.666666666667</v>
      </c>
      <c r="H47" s="50">
        <f t="shared" si="1"/>
        <v>6421.666666666667</v>
      </c>
    </row>
    <row r="48" spans="1:8" ht="12.75">
      <c r="A48" s="9">
        <v>43</v>
      </c>
      <c r="B48" s="10" t="s">
        <v>120</v>
      </c>
      <c r="C48" s="10" t="s">
        <v>121</v>
      </c>
      <c r="D48" s="10" t="s">
        <v>122</v>
      </c>
      <c r="E48" s="10" t="s">
        <v>97</v>
      </c>
      <c r="F48" s="38">
        <v>1665</v>
      </c>
      <c r="G48" s="49">
        <v>4784.8994708994705</v>
      </c>
      <c r="H48" s="50">
        <f t="shared" si="1"/>
        <v>6449.8994708994705</v>
      </c>
    </row>
    <row r="49" spans="1:8" ht="12.75">
      <c r="A49" s="9">
        <v>44</v>
      </c>
      <c r="B49" s="10" t="s">
        <v>241</v>
      </c>
      <c r="C49" s="10" t="s">
        <v>242</v>
      </c>
      <c r="D49" s="10" t="s">
        <v>243</v>
      </c>
      <c r="E49" s="10" t="s">
        <v>231</v>
      </c>
      <c r="F49" s="38">
        <v>2614</v>
      </c>
      <c r="G49" s="49">
        <v>3945.84126984127</v>
      </c>
      <c r="H49" s="50">
        <f t="shared" si="1"/>
        <v>6559.84126984127</v>
      </c>
    </row>
    <row r="50" spans="1:8" ht="12.75">
      <c r="A50" s="9">
        <v>45</v>
      </c>
      <c r="B50" s="10" t="s">
        <v>225</v>
      </c>
      <c r="C50" s="10" t="s">
        <v>226</v>
      </c>
      <c r="D50" s="10" t="s">
        <v>227</v>
      </c>
      <c r="E50" s="10" t="s">
        <v>180</v>
      </c>
      <c r="F50" s="38">
        <v>2331</v>
      </c>
      <c r="G50" s="49">
        <v>4535.449735449735</v>
      </c>
      <c r="H50" s="50">
        <f t="shared" si="1"/>
        <v>6866.449735449735</v>
      </c>
    </row>
    <row r="51" spans="1:8" ht="12.75">
      <c r="A51" s="9">
        <v>46</v>
      </c>
      <c r="B51" s="10" t="s">
        <v>89</v>
      </c>
      <c r="C51" s="10" t="s">
        <v>90</v>
      </c>
      <c r="D51" s="10" t="s">
        <v>91</v>
      </c>
      <c r="E51" s="10" t="s">
        <v>30</v>
      </c>
      <c r="F51" s="38">
        <v>1232</v>
      </c>
      <c r="G51" s="49">
        <v>5635.2962962962965</v>
      </c>
      <c r="H51" s="50">
        <f t="shared" si="1"/>
        <v>6867.2962962962965</v>
      </c>
    </row>
    <row r="52" spans="1:8" ht="12.75">
      <c r="A52" s="9">
        <v>47</v>
      </c>
      <c r="B52" s="10" t="s">
        <v>279</v>
      </c>
      <c r="C52" s="10" t="s">
        <v>280</v>
      </c>
      <c r="D52" s="10" t="s">
        <v>175</v>
      </c>
      <c r="E52" s="10" t="s">
        <v>281</v>
      </c>
      <c r="F52" s="38">
        <v>2292</v>
      </c>
      <c r="G52" s="49">
        <v>5941.439153439153</v>
      </c>
      <c r="H52" s="50">
        <f t="shared" si="1"/>
        <v>8233.439153439154</v>
      </c>
    </row>
    <row r="53" spans="1:8" ht="12.75">
      <c r="A53" s="9">
        <v>48</v>
      </c>
      <c r="B53" s="10" t="s">
        <v>276</v>
      </c>
      <c r="C53" s="10" t="s">
        <v>277</v>
      </c>
      <c r="D53" s="10" t="s">
        <v>175</v>
      </c>
      <c r="E53" s="10" t="s">
        <v>18</v>
      </c>
      <c r="F53" s="38">
        <v>4515</v>
      </c>
      <c r="G53" s="49">
        <v>4161.275132275132</v>
      </c>
      <c r="H53" s="50">
        <f t="shared" si="1"/>
        <v>8676.275132275132</v>
      </c>
    </row>
    <row r="54" spans="1:8" ht="12.75">
      <c r="A54" s="9">
        <v>49</v>
      </c>
      <c r="B54" s="10">
        <v>152</v>
      </c>
      <c r="C54" s="10" t="s">
        <v>17</v>
      </c>
      <c r="D54" s="10" t="s">
        <v>273</v>
      </c>
      <c r="E54" s="10" t="s">
        <v>18</v>
      </c>
      <c r="F54" s="10">
        <v>1248</v>
      </c>
      <c r="G54" s="52">
        <v>8390.582010582011</v>
      </c>
      <c r="H54" s="50">
        <f t="shared" si="1"/>
        <v>9638.582010582011</v>
      </c>
    </row>
    <row r="55" spans="1:8" ht="12.75">
      <c r="A55" s="9">
        <v>50</v>
      </c>
      <c r="B55" s="10"/>
      <c r="C55" s="10"/>
      <c r="D55" s="10"/>
      <c r="E55" s="10"/>
      <c r="F55" s="38"/>
      <c r="G55" s="38"/>
      <c r="H55" s="38"/>
    </row>
    <row r="56" spans="1:8" ht="12.75">
      <c r="A56" s="9">
        <v>51</v>
      </c>
      <c r="B56" s="10"/>
      <c r="C56" s="10"/>
      <c r="D56" s="10"/>
      <c r="E56" s="10"/>
      <c r="F56" s="38"/>
      <c r="G56" s="38"/>
      <c r="H56" s="38"/>
    </row>
    <row r="57" spans="1:8" ht="12.75">
      <c r="A57" s="9">
        <v>52</v>
      </c>
      <c r="B57" s="10"/>
      <c r="C57" s="10"/>
      <c r="D57" s="10"/>
      <c r="E57" s="10"/>
      <c r="F57" s="38"/>
      <c r="G57" s="38"/>
      <c r="H57" s="38"/>
    </row>
    <row r="58" spans="1:8" ht="12.75">
      <c r="A58" s="9">
        <v>53</v>
      </c>
      <c r="B58" s="10"/>
      <c r="C58" s="10"/>
      <c r="D58" s="10"/>
      <c r="E58" s="10"/>
      <c r="F58" s="38"/>
      <c r="G58" s="38"/>
      <c r="H58" s="38"/>
    </row>
    <row r="59" spans="1:8" ht="12.75">
      <c r="A59" s="9">
        <v>54</v>
      </c>
      <c r="B59" s="10"/>
      <c r="C59" s="10"/>
      <c r="D59" s="10"/>
      <c r="E59" s="10"/>
      <c r="F59" s="38"/>
      <c r="G59" s="38"/>
      <c r="H59" s="38"/>
    </row>
    <row r="60" spans="1:8" ht="12.75">
      <c r="A60" s="9">
        <v>55</v>
      </c>
      <c r="B60" s="10"/>
      <c r="C60" s="10"/>
      <c r="D60" s="10"/>
      <c r="E60" s="10"/>
      <c r="F60" s="38"/>
      <c r="G60" s="38"/>
      <c r="H60" s="38"/>
    </row>
    <row r="61" spans="1:8" ht="12.75">
      <c r="A61" s="9">
        <v>56</v>
      </c>
      <c r="B61" s="10"/>
      <c r="C61" s="10"/>
      <c r="D61" s="10"/>
      <c r="E61" s="10"/>
      <c r="F61" s="38"/>
      <c r="G61" s="38"/>
      <c r="H61" s="38"/>
    </row>
  </sheetData>
  <mergeCells count="1">
    <mergeCell ref="A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workbookViewId="0" topLeftCell="A4">
      <selection activeCell="F5" sqref="F5"/>
    </sheetView>
  </sheetViews>
  <sheetFormatPr defaultColWidth="9.140625" defaultRowHeight="12.75"/>
  <cols>
    <col min="1" max="1" width="4.421875" style="3" customWidth="1"/>
    <col min="2" max="2" width="4.57421875" style="0" customWidth="1"/>
    <col min="3" max="3" width="21.57421875" style="0" customWidth="1"/>
    <col min="4" max="4" width="24.00390625" style="0" customWidth="1"/>
    <col min="5" max="6" width="9.28125" style="0" customWidth="1"/>
    <col min="7" max="7" width="9.7109375" style="5" customWidth="1"/>
    <col min="8" max="8" width="4.421875" style="5" customWidth="1"/>
    <col min="9" max="9" width="10.8515625" style="5" customWidth="1"/>
    <col min="10" max="10" width="11.140625" style="5" customWidth="1"/>
    <col min="11" max="11" width="10.8515625" style="0" customWidth="1"/>
  </cols>
  <sheetData>
    <row r="1" spans="1:10" ht="23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3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9" ht="19.5" thickBot="1">
      <c r="B4" s="4" t="s">
        <v>1</v>
      </c>
      <c r="I4" s="5" t="s">
        <v>2</v>
      </c>
    </row>
    <row r="5" spans="1:11" ht="13.5" thickBot="1">
      <c r="A5" s="6" t="s">
        <v>3</v>
      </c>
      <c r="B5" s="40" t="s">
        <v>4</v>
      </c>
      <c r="C5" s="40" t="s">
        <v>5</v>
      </c>
      <c r="D5" s="40" t="s">
        <v>6</v>
      </c>
      <c r="E5" s="40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</row>
    <row r="6" spans="1:11" s="22" customFormat="1" ht="12.75">
      <c r="A6" s="9">
        <v>1</v>
      </c>
      <c r="B6" s="38" t="s">
        <v>27</v>
      </c>
      <c r="C6" s="38" t="s">
        <v>28</v>
      </c>
      <c r="D6" s="38" t="s">
        <v>29</v>
      </c>
      <c r="E6" s="38" t="s">
        <v>30</v>
      </c>
      <c r="F6" s="11">
        <v>0.4065972222222222</v>
      </c>
      <c r="G6" s="12">
        <v>0.431397337962963</v>
      </c>
      <c r="H6" s="13"/>
      <c r="I6" s="14">
        <f aca="true" t="shared" si="0" ref="I6:I61">G6-F6+H6</f>
        <v>0.024800115740740758</v>
      </c>
      <c r="J6" s="15">
        <f>I6-$I$6</f>
        <v>0</v>
      </c>
      <c r="K6" s="16">
        <f aca="true" t="shared" si="1" ref="K6:K69">HOUR(J6)*3600+MINUTE(J6)*60+SECOND(J6)</f>
        <v>0</v>
      </c>
    </row>
    <row r="7" spans="1:11" s="22" customFormat="1" ht="12.75">
      <c r="A7" s="9">
        <v>1</v>
      </c>
      <c r="B7" s="38" t="s">
        <v>35</v>
      </c>
      <c r="C7" s="38" t="s">
        <v>36</v>
      </c>
      <c r="D7" s="38" t="s">
        <v>29</v>
      </c>
      <c r="E7" s="38" t="s">
        <v>30</v>
      </c>
      <c r="F7" s="11">
        <v>0.40729166666666666</v>
      </c>
      <c r="G7" s="12">
        <v>0.43209143518518517</v>
      </c>
      <c r="H7" s="13"/>
      <c r="I7" s="14">
        <f t="shared" si="0"/>
        <v>0.024799768518518506</v>
      </c>
      <c r="J7" s="15">
        <f>J6</f>
        <v>0</v>
      </c>
      <c r="K7" s="17">
        <f t="shared" si="1"/>
        <v>0</v>
      </c>
    </row>
    <row r="8" spans="1:11" s="22" customFormat="1" ht="12.75">
      <c r="A8" s="9">
        <v>3</v>
      </c>
      <c r="B8" s="38" t="s">
        <v>40</v>
      </c>
      <c r="C8" s="38" t="s">
        <v>41</v>
      </c>
      <c r="D8" s="38" t="s">
        <v>29</v>
      </c>
      <c r="E8" s="38" t="s">
        <v>30</v>
      </c>
      <c r="F8" s="11">
        <v>0.40868055555555555</v>
      </c>
      <c r="G8" s="12">
        <v>0.43379814814814815</v>
      </c>
      <c r="H8" s="13"/>
      <c r="I8" s="14">
        <f t="shared" si="0"/>
        <v>0.025117592592592608</v>
      </c>
      <c r="J8" s="15">
        <f aca="true" t="shared" si="2" ref="J8:J71">I8-$I$6</f>
        <v>0.00031747685185185004</v>
      </c>
      <c r="K8" s="17">
        <f t="shared" si="1"/>
        <v>27</v>
      </c>
    </row>
    <row r="9" spans="1:11" s="22" customFormat="1" ht="12.75">
      <c r="A9" s="9">
        <v>4</v>
      </c>
      <c r="B9" s="38" t="s">
        <v>46</v>
      </c>
      <c r="C9" s="38" t="s">
        <v>47</v>
      </c>
      <c r="D9" s="38" t="s">
        <v>29</v>
      </c>
      <c r="E9" s="38" t="s">
        <v>30</v>
      </c>
      <c r="F9" s="11">
        <v>0.4069444444444445</v>
      </c>
      <c r="G9" s="12">
        <v>0.4326766203703704</v>
      </c>
      <c r="H9" s="13"/>
      <c r="I9" s="14">
        <f t="shared" si="0"/>
        <v>0.025732175925925915</v>
      </c>
      <c r="J9" s="15">
        <f t="shared" si="2"/>
        <v>0.0009320601851851573</v>
      </c>
      <c r="K9" s="17">
        <f t="shared" si="1"/>
        <v>81</v>
      </c>
    </row>
    <row r="10" spans="1:11" s="22" customFormat="1" ht="12.75">
      <c r="A10" s="9">
        <v>5</v>
      </c>
      <c r="B10" s="38" t="s">
        <v>94</v>
      </c>
      <c r="C10" s="38" t="s">
        <v>95</v>
      </c>
      <c r="D10" s="38" t="s">
        <v>96</v>
      </c>
      <c r="E10" s="38" t="s">
        <v>97</v>
      </c>
      <c r="F10" s="11">
        <v>0.40625</v>
      </c>
      <c r="G10" s="12">
        <v>0.432787037037037</v>
      </c>
      <c r="H10" s="13"/>
      <c r="I10" s="14">
        <f t="shared" si="0"/>
        <v>0.026537037037037026</v>
      </c>
      <c r="J10" s="15">
        <f t="shared" si="2"/>
        <v>0.0017369212962962677</v>
      </c>
      <c r="K10" s="17">
        <f t="shared" si="1"/>
        <v>150</v>
      </c>
    </row>
    <row r="11" spans="1:11" s="22" customFormat="1" ht="12.75">
      <c r="A11" s="9">
        <v>6</v>
      </c>
      <c r="B11" s="38" t="s">
        <v>123</v>
      </c>
      <c r="C11" s="38" t="s">
        <v>124</v>
      </c>
      <c r="D11" s="38" t="s">
        <v>108</v>
      </c>
      <c r="E11" s="38" t="s">
        <v>125</v>
      </c>
      <c r="F11" s="11">
        <v>0.390277777777778</v>
      </c>
      <c r="G11" s="12">
        <v>0.4170474537037037</v>
      </c>
      <c r="H11" s="13"/>
      <c r="I11" s="14">
        <f t="shared" si="0"/>
        <v>0.026769675925925718</v>
      </c>
      <c r="J11" s="15">
        <f t="shared" si="2"/>
        <v>0.00196956018518496</v>
      </c>
      <c r="K11" s="17">
        <f t="shared" si="1"/>
        <v>170</v>
      </c>
    </row>
    <row r="12" spans="1:11" s="22" customFormat="1" ht="12.75">
      <c r="A12" s="9">
        <v>7</v>
      </c>
      <c r="B12" s="38" t="s">
        <v>138</v>
      </c>
      <c r="C12" s="38" t="s">
        <v>139</v>
      </c>
      <c r="D12" s="38" t="s">
        <v>73</v>
      </c>
      <c r="E12" s="38" t="s">
        <v>140</v>
      </c>
      <c r="F12" s="11">
        <v>0.390277777777778</v>
      </c>
      <c r="G12" s="12">
        <v>0.4172488425925926</v>
      </c>
      <c r="H12" s="13"/>
      <c r="I12" s="14">
        <f t="shared" si="0"/>
        <v>0.026971064814814594</v>
      </c>
      <c r="J12" s="15">
        <f t="shared" si="2"/>
        <v>0.0021709490740738357</v>
      </c>
      <c r="K12" s="17">
        <f t="shared" si="1"/>
        <v>188</v>
      </c>
    </row>
    <row r="13" spans="1:11" s="22" customFormat="1" ht="12.75">
      <c r="A13" s="9">
        <v>8</v>
      </c>
      <c r="B13" s="38" t="s">
        <v>102</v>
      </c>
      <c r="C13" s="38" t="s">
        <v>103</v>
      </c>
      <c r="D13" s="38" t="s">
        <v>33</v>
      </c>
      <c r="E13" s="38" t="s">
        <v>97</v>
      </c>
      <c r="F13" s="11">
        <v>0.4083333333333334</v>
      </c>
      <c r="G13" s="12">
        <v>0.43567835648148145</v>
      </c>
      <c r="H13" s="13"/>
      <c r="I13" s="14">
        <f t="shared" si="0"/>
        <v>0.027345023148148073</v>
      </c>
      <c r="J13" s="15">
        <f t="shared" si="2"/>
        <v>0.0025449074074073152</v>
      </c>
      <c r="K13" s="17">
        <f t="shared" si="1"/>
        <v>220</v>
      </c>
    </row>
    <row r="14" spans="1:12" s="22" customFormat="1" ht="12.75">
      <c r="A14" s="9">
        <v>9</v>
      </c>
      <c r="B14" s="38" t="s">
        <v>48</v>
      </c>
      <c r="C14" s="38" t="s">
        <v>49</v>
      </c>
      <c r="D14" s="38" t="s">
        <v>50</v>
      </c>
      <c r="E14" s="38" t="s">
        <v>30</v>
      </c>
      <c r="F14" s="11">
        <v>0.4055555555555555</v>
      </c>
      <c r="G14" s="12">
        <v>0.4331454861111111</v>
      </c>
      <c r="H14" s="13"/>
      <c r="I14" s="14">
        <f t="shared" si="0"/>
        <v>0.027589930555555586</v>
      </c>
      <c r="J14" s="15">
        <f t="shared" si="2"/>
        <v>0.0027898148148148283</v>
      </c>
      <c r="K14" s="17">
        <f t="shared" si="1"/>
        <v>241</v>
      </c>
      <c r="L14" s="22" t="s">
        <v>294</v>
      </c>
    </row>
    <row r="15" spans="1:11" s="22" customFormat="1" ht="12.75">
      <c r="A15" s="9">
        <v>10</v>
      </c>
      <c r="B15" s="38" t="s">
        <v>51</v>
      </c>
      <c r="C15" s="38" t="s">
        <v>52</v>
      </c>
      <c r="D15" s="38" t="s">
        <v>53</v>
      </c>
      <c r="E15" s="38" t="s">
        <v>30</v>
      </c>
      <c r="F15" s="11">
        <v>0.4079861111111111</v>
      </c>
      <c r="G15" s="12">
        <v>0.43567939814814816</v>
      </c>
      <c r="H15" s="13"/>
      <c r="I15" s="14">
        <f t="shared" si="0"/>
        <v>0.02769328703703705</v>
      </c>
      <c r="J15" s="15">
        <f t="shared" si="2"/>
        <v>0.002893171296296293</v>
      </c>
      <c r="K15" s="17">
        <f t="shared" si="1"/>
        <v>250</v>
      </c>
    </row>
    <row r="16" spans="1:11" s="22" customFormat="1" ht="12.75">
      <c r="A16" s="9">
        <v>11</v>
      </c>
      <c r="B16" s="38" t="s">
        <v>244</v>
      </c>
      <c r="C16" s="38" t="s">
        <v>245</v>
      </c>
      <c r="D16" s="38" t="s">
        <v>246</v>
      </c>
      <c r="E16" s="38" t="s">
        <v>16</v>
      </c>
      <c r="F16" s="11">
        <v>0.390277777777778</v>
      </c>
      <c r="G16" s="12">
        <v>0.41797337962962966</v>
      </c>
      <c r="H16" s="13"/>
      <c r="I16" s="14">
        <f t="shared" si="0"/>
        <v>0.02769560185185166</v>
      </c>
      <c r="J16" s="15">
        <f t="shared" si="2"/>
        <v>0.002895486111110901</v>
      </c>
      <c r="K16" s="17">
        <f t="shared" si="1"/>
        <v>250</v>
      </c>
    </row>
    <row r="17" spans="1:11" s="22" customFormat="1" ht="12.75">
      <c r="A17" s="9">
        <v>12</v>
      </c>
      <c r="B17" s="38" t="s">
        <v>283</v>
      </c>
      <c r="C17" s="38" t="s">
        <v>284</v>
      </c>
      <c r="D17" s="38" t="s">
        <v>285</v>
      </c>
      <c r="E17" s="38" t="s">
        <v>14</v>
      </c>
      <c r="F17" s="11">
        <v>0.3993055555555556</v>
      </c>
      <c r="G17" s="12">
        <v>0.42740682870370367</v>
      </c>
      <c r="H17" s="13"/>
      <c r="I17" s="14">
        <f t="shared" si="0"/>
        <v>0.028101273148148087</v>
      </c>
      <c r="J17" s="15">
        <f t="shared" si="2"/>
        <v>0.003301157407407329</v>
      </c>
      <c r="K17" s="17">
        <f t="shared" si="1"/>
        <v>285</v>
      </c>
    </row>
    <row r="18" spans="1:11" s="22" customFormat="1" ht="12.75">
      <c r="A18" s="9">
        <v>13</v>
      </c>
      <c r="B18" s="38" t="s">
        <v>141</v>
      </c>
      <c r="C18" s="38" t="s">
        <v>142</v>
      </c>
      <c r="D18" s="38" t="s">
        <v>143</v>
      </c>
      <c r="E18" s="38" t="s">
        <v>144</v>
      </c>
      <c r="F18" s="11">
        <v>0.390277777777778</v>
      </c>
      <c r="G18" s="12">
        <v>0.41922453703703705</v>
      </c>
      <c r="H18" s="13"/>
      <c r="I18" s="14">
        <f t="shared" si="0"/>
        <v>0.028946759259259047</v>
      </c>
      <c r="J18" s="15">
        <f t="shared" si="2"/>
        <v>0.004146643518518289</v>
      </c>
      <c r="K18" s="17">
        <f t="shared" si="1"/>
        <v>358</v>
      </c>
    </row>
    <row r="19" spans="1:11" s="22" customFormat="1" ht="12.75">
      <c r="A19" s="9">
        <v>14</v>
      </c>
      <c r="B19" s="38" t="s">
        <v>145</v>
      </c>
      <c r="C19" s="38" t="s">
        <v>146</v>
      </c>
      <c r="D19" s="38" t="s">
        <v>147</v>
      </c>
      <c r="E19" s="38" t="s">
        <v>140</v>
      </c>
      <c r="F19" s="11">
        <v>0.390277777777778</v>
      </c>
      <c r="G19" s="12">
        <v>0.41974074074074075</v>
      </c>
      <c r="H19" s="13"/>
      <c r="I19" s="14">
        <f aca="true" t="shared" si="3" ref="I19:I37">G19-F19+H19</f>
        <v>0.029462962962962747</v>
      </c>
      <c r="J19" s="15">
        <f t="shared" si="2"/>
        <v>0.0046628472222219886</v>
      </c>
      <c r="K19" s="17">
        <f t="shared" si="1"/>
        <v>403</v>
      </c>
    </row>
    <row r="20" spans="1:11" s="22" customFormat="1" ht="12.75">
      <c r="A20" s="9">
        <v>15</v>
      </c>
      <c r="B20" s="38" t="s">
        <v>54</v>
      </c>
      <c r="C20" s="38" t="s">
        <v>55</v>
      </c>
      <c r="D20" s="38" t="s">
        <v>56</v>
      </c>
      <c r="E20" s="38" t="s">
        <v>30</v>
      </c>
      <c r="F20" s="11">
        <v>0.40381944444444445</v>
      </c>
      <c r="G20" s="12">
        <v>0.43340462962962967</v>
      </c>
      <c r="H20" s="13"/>
      <c r="I20" s="14">
        <f t="shared" si="3"/>
        <v>0.029585185185185214</v>
      </c>
      <c r="J20" s="15">
        <f t="shared" si="2"/>
        <v>0.004785069444444456</v>
      </c>
      <c r="K20" s="17">
        <f t="shared" si="1"/>
        <v>413</v>
      </c>
    </row>
    <row r="21" spans="1:11" s="22" customFormat="1" ht="12.75">
      <c r="A21" s="9">
        <v>16</v>
      </c>
      <c r="B21" s="38" t="s">
        <v>296</v>
      </c>
      <c r="C21" s="38" t="s">
        <v>297</v>
      </c>
      <c r="D21" s="38" t="s">
        <v>298</v>
      </c>
      <c r="E21" s="38" t="s">
        <v>21</v>
      </c>
      <c r="F21" s="11">
        <v>0.390277777777778</v>
      </c>
      <c r="G21" s="12">
        <v>0.41992824074074075</v>
      </c>
      <c r="H21" s="12"/>
      <c r="I21" s="14">
        <f t="shared" si="3"/>
        <v>0.029650462962962754</v>
      </c>
      <c r="J21" s="15">
        <f t="shared" si="2"/>
        <v>0.004850347222221996</v>
      </c>
      <c r="K21" s="17">
        <f t="shared" si="1"/>
        <v>419</v>
      </c>
    </row>
    <row r="22" spans="1:11" s="22" customFormat="1" ht="12.75">
      <c r="A22" s="9">
        <v>17</v>
      </c>
      <c r="B22" s="38" t="s">
        <v>57</v>
      </c>
      <c r="C22" s="38" t="s">
        <v>58</v>
      </c>
      <c r="D22" s="38" t="s">
        <v>59</v>
      </c>
      <c r="E22" s="38" t="s">
        <v>30</v>
      </c>
      <c r="F22" s="11">
        <v>0.4076388888888889</v>
      </c>
      <c r="G22" s="12">
        <v>0.4374078703703704</v>
      </c>
      <c r="H22" s="13"/>
      <c r="I22" s="14">
        <f t="shared" si="3"/>
        <v>0.029768981481481493</v>
      </c>
      <c r="J22" s="15">
        <f t="shared" si="2"/>
        <v>0.0049688657407407355</v>
      </c>
      <c r="K22" s="17">
        <f t="shared" si="1"/>
        <v>429</v>
      </c>
    </row>
    <row r="23" spans="1:11" s="22" customFormat="1" ht="12.75">
      <c r="A23" s="9">
        <v>18</v>
      </c>
      <c r="B23" s="38" t="s">
        <v>177</v>
      </c>
      <c r="C23" s="38" t="s">
        <v>178</v>
      </c>
      <c r="D23" s="38" t="s">
        <v>179</v>
      </c>
      <c r="E23" s="38" t="s">
        <v>180</v>
      </c>
      <c r="F23" s="11">
        <v>0.3902777777777778</v>
      </c>
      <c r="G23" s="12">
        <v>0.420505787037037</v>
      </c>
      <c r="H23" s="12"/>
      <c r="I23" s="14">
        <f t="shared" si="3"/>
        <v>0.030228009259259225</v>
      </c>
      <c r="J23" s="15">
        <f t="shared" si="2"/>
        <v>0.005427893518518467</v>
      </c>
      <c r="K23" s="17">
        <f t="shared" si="1"/>
        <v>469</v>
      </c>
    </row>
    <row r="24" spans="1:11" s="22" customFormat="1" ht="12.75">
      <c r="A24" s="9">
        <v>19</v>
      </c>
      <c r="B24" s="38" t="s">
        <v>106</v>
      </c>
      <c r="C24" s="38" t="s">
        <v>107</v>
      </c>
      <c r="D24" s="38" t="s">
        <v>108</v>
      </c>
      <c r="E24" s="38" t="s">
        <v>97</v>
      </c>
      <c r="F24" s="11">
        <v>0.3986111111111111</v>
      </c>
      <c r="G24" s="12">
        <v>0.4291993055555556</v>
      </c>
      <c r="H24" s="13"/>
      <c r="I24" s="14">
        <f t="shared" si="3"/>
        <v>0.030588194444444494</v>
      </c>
      <c r="J24" s="15">
        <f t="shared" si="2"/>
        <v>0.005788078703703736</v>
      </c>
      <c r="K24" s="17">
        <f t="shared" si="1"/>
        <v>500</v>
      </c>
    </row>
    <row r="25" spans="1:11" s="22" customFormat="1" ht="12.75">
      <c r="A25" s="9">
        <v>20</v>
      </c>
      <c r="B25" s="38" t="s">
        <v>181</v>
      </c>
      <c r="C25" s="38" t="s">
        <v>182</v>
      </c>
      <c r="D25" s="38" t="s">
        <v>175</v>
      </c>
      <c r="E25" s="38" t="s">
        <v>15</v>
      </c>
      <c r="F25" s="11">
        <v>0.390277777777778</v>
      </c>
      <c r="G25" s="12">
        <v>0.4209861111111111</v>
      </c>
      <c r="H25" s="13"/>
      <c r="I25" s="14">
        <f t="shared" si="3"/>
        <v>0.030708333333333115</v>
      </c>
      <c r="J25" s="15">
        <f t="shared" si="2"/>
        <v>0.0059082175925923575</v>
      </c>
      <c r="K25" s="17">
        <f t="shared" si="1"/>
        <v>510</v>
      </c>
    </row>
    <row r="26" spans="1:11" s="22" customFormat="1" ht="12.75">
      <c r="A26" s="9">
        <v>21</v>
      </c>
      <c r="B26" s="38" t="s">
        <v>60</v>
      </c>
      <c r="C26" s="38" t="s">
        <v>61</v>
      </c>
      <c r="D26" s="38" t="s">
        <v>50</v>
      </c>
      <c r="E26" s="38" t="s">
        <v>30</v>
      </c>
      <c r="F26" s="11">
        <v>0.4059027777777778</v>
      </c>
      <c r="G26" s="12">
        <v>0.4368809027777778</v>
      </c>
      <c r="H26" s="13"/>
      <c r="I26" s="14">
        <f t="shared" si="3"/>
        <v>0.030978125000000023</v>
      </c>
      <c r="J26" s="15">
        <f t="shared" si="2"/>
        <v>0.006178009259259265</v>
      </c>
      <c r="K26" s="17">
        <f t="shared" si="1"/>
        <v>534</v>
      </c>
    </row>
    <row r="27" spans="1:11" s="22" customFormat="1" ht="12.75">
      <c r="A27" s="9">
        <v>22</v>
      </c>
      <c r="B27" s="38" t="s">
        <v>62</v>
      </c>
      <c r="C27" s="38" t="s">
        <v>63</v>
      </c>
      <c r="D27" s="38" t="s">
        <v>64</v>
      </c>
      <c r="E27" s="38" t="s">
        <v>14</v>
      </c>
      <c r="F27" s="11">
        <v>0.4045138888888889</v>
      </c>
      <c r="G27" s="12">
        <v>0.4354987268518518</v>
      </c>
      <c r="H27" s="13"/>
      <c r="I27" s="14">
        <f t="shared" si="3"/>
        <v>0.03098483796296292</v>
      </c>
      <c r="J27" s="15">
        <f t="shared" si="2"/>
        <v>0.006184722222222161</v>
      </c>
      <c r="K27" s="17">
        <f t="shared" si="1"/>
        <v>534</v>
      </c>
    </row>
    <row r="28" spans="1:11" s="22" customFormat="1" ht="12.75">
      <c r="A28" s="9">
        <v>23</v>
      </c>
      <c r="B28" s="38" t="s">
        <v>148</v>
      </c>
      <c r="C28" s="38" t="s">
        <v>149</v>
      </c>
      <c r="D28" s="38" t="s">
        <v>33</v>
      </c>
      <c r="E28" s="38" t="s">
        <v>140</v>
      </c>
      <c r="F28" s="11">
        <v>0.390277777777778</v>
      </c>
      <c r="G28" s="12">
        <v>0.4216863425925926</v>
      </c>
      <c r="H28" s="13"/>
      <c r="I28" s="14">
        <f t="shared" si="3"/>
        <v>0.03140856481481458</v>
      </c>
      <c r="J28" s="15">
        <f t="shared" si="2"/>
        <v>0.006608449074073819</v>
      </c>
      <c r="K28" s="17">
        <f t="shared" si="1"/>
        <v>571</v>
      </c>
    </row>
    <row r="29" spans="1:11" s="22" customFormat="1" ht="12.75">
      <c r="A29" s="9">
        <v>24</v>
      </c>
      <c r="B29" s="38" t="s">
        <v>150</v>
      </c>
      <c r="C29" s="38" t="s">
        <v>151</v>
      </c>
      <c r="D29" s="38" t="s">
        <v>33</v>
      </c>
      <c r="E29" s="38" t="s">
        <v>140</v>
      </c>
      <c r="F29" s="11">
        <v>0.3902777777777778</v>
      </c>
      <c r="G29" s="12">
        <v>0.4217561342592593</v>
      </c>
      <c r="H29" s="13"/>
      <c r="I29" s="14">
        <f t="shared" si="3"/>
        <v>0.031478356481481506</v>
      </c>
      <c r="J29" s="15">
        <f t="shared" si="2"/>
        <v>0.0066782407407407485</v>
      </c>
      <c r="K29" s="17">
        <f t="shared" si="1"/>
        <v>577</v>
      </c>
    </row>
    <row r="30" spans="1:11" s="22" customFormat="1" ht="12.75">
      <c r="A30" s="9">
        <v>25</v>
      </c>
      <c r="B30" s="38" t="s">
        <v>65</v>
      </c>
      <c r="C30" s="38" t="s">
        <v>66</v>
      </c>
      <c r="D30" s="38" t="s">
        <v>50</v>
      </c>
      <c r="E30" s="38" t="s">
        <v>15</v>
      </c>
      <c r="F30" s="11">
        <v>0.390277777777778</v>
      </c>
      <c r="G30" s="12">
        <v>0.4219039351851852</v>
      </c>
      <c r="H30" s="13"/>
      <c r="I30" s="14">
        <f t="shared" si="3"/>
        <v>0.03162615740740721</v>
      </c>
      <c r="J30" s="15">
        <f t="shared" si="2"/>
        <v>0.006826041666666449</v>
      </c>
      <c r="K30" s="17">
        <f t="shared" si="1"/>
        <v>590</v>
      </c>
    </row>
    <row r="31" spans="1:11" s="22" customFormat="1" ht="12.75">
      <c r="A31" s="9">
        <v>26</v>
      </c>
      <c r="B31" s="38" t="s">
        <v>183</v>
      </c>
      <c r="C31" s="38" t="s">
        <v>184</v>
      </c>
      <c r="D31" s="38" t="s">
        <v>185</v>
      </c>
      <c r="E31" s="38" t="s">
        <v>180</v>
      </c>
      <c r="F31" s="11">
        <v>0.390277777777778</v>
      </c>
      <c r="G31" s="12">
        <v>0.4227083333333333</v>
      </c>
      <c r="H31" s="13"/>
      <c r="I31" s="14">
        <f t="shared" si="3"/>
        <v>0.032430555555555296</v>
      </c>
      <c r="J31" s="15">
        <f t="shared" si="2"/>
        <v>0.007630439814814538</v>
      </c>
      <c r="K31" s="17">
        <f t="shared" si="1"/>
        <v>659</v>
      </c>
    </row>
    <row r="32" spans="1:11" s="22" customFormat="1" ht="12.75">
      <c r="A32" s="9">
        <v>27</v>
      </c>
      <c r="B32" s="38" t="s">
        <v>247</v>
      </c>
      <c r="C32" s="38" t="s">
        <v>248</v>
      </c>
      <c r="D32" s="38" t="s">
        <v>249</v>
      </c>
      <c r="E32" s="38" t="s">
        <v>16</v>
      </c>
      <c r="F32" s="11">
        <v>0.390277777777778</v>
      </c>
      <c r="G32" s="12">
        <v>0.422880787037037</v>
      </c>
      <c r="H32" s="13"/>
      <c r="I32" s="14">
        <f t="shared" si="3"/>
        <v>0.03260300925925902</v>
      </c>
      <c r="J32" s="15">
        <f t="shared" si="2"/>
        <v>0.007802893518518261</v>
      </c>
      <c r="K32" s="17">
        <f t="shared" si="1"/>
        <v>674</v>
      </c>
    </row>
    <row r="33" spans="1:11" s="22" customFormat="1" ht="12.75">
      <c r="A33" s="9">
        <v>28</v>
      </c>
      <c r="B33" s="38" t="s">
        <v>109</v>
      </c>
      <c r="C33" s="38" t="s">
        <v>110</v>
      </c>
      <c r="D33" s="38" t="s">
        <v>111</v>
      </c>
      <c r="E33" s="38" t="s">
        <v>97</v>
      </c>
      <c r="F33" s="11">
        <v>0.4017361111111111</v>
      </c>
      <c r="G33" s="12">
        <v>0.4345622685185185</v>
      </c>
      <c r="H33" s="13"/>
      <c r="I33" s="14">
        <f t="shared" si="3"/>
        <v>0.03282615740740735</v>
      </c>
      <c r="J33" s="15">
        <f t="shared" si="2"/>
        <v>0.008026041666666595</v>
      </c>
      <c r="K33" s="17">
        <f t="shared" si="1"/>
        <v>693</v>
      </c>
    </row>
    <row r="34" spans="1:11" s="22" customFormat="1" ht="12.75">
      <c r="A34" s="9">
        <v>29</v>
      </c>
      <c r="B34" s="38" t="s">
        <v>186</v>
      </c>
      <c r="C34" s="38" t="s">
        <v>187</v>
      </c>
      <c r="D34" s="38" t="s">
        <v>188</v>
      </c>
      <c r="E34" s="38" t="s">
        <v>15</v>
      </c>
      <c r="F34" s="11">
        <v>0.390277777777778</v>
      </c>
      <c r="G34" s="12">
        <v>0.42312800925925925</v>
      </c>
      <c r="H34" s="13"/>
      <c r="I34" s="14">
        <f t="shared" si="3"/>
        <v>0.03285023148148125</v>
      </c>
      <c r="J34" s="15">
        <f t="shared" si="2"/>
        <v>0.008050115740740493</v>
      </c>
      <c r="K34" s="17">
        <f t="shared" si="1"/>
        <v>696</v>
      </c>
    </row>
    <row r="35" spans="1:11" s="22" customFormat="1" ht="12.75">
      <c r="A35" s="9">
        <v>30</v>
      </c>
      <c r="B35" s="38" t="s">
        <v>67</v>
      </c>
      <c r="C35" s="38" t="s">
        <v>68</v>
      </c>
      <c r="D35" s="38" t="s">
        <v>69</v>
      </c>
      <c r="E35" s="38" t="s">
        <v>70</v>
      </c>
      <c r="F35" s="11">
        <v>0.403125</v>
      </c>
      <c r="G35" s="12">
        <v>0.4361055555555555</v>
      </c>
      <c r="H35" s="13"/>
      <c r="I35" s="14">
        <f t="shared" si="3"/>
        <v>0.03298055555555551</v>
      </c>
      <c r="J35" s="15">
        <f t="shared" si="2"/>
        <v>0.008180439814814755</v>
      </c>
      <c r="K35" s="17">
        <f t="shared" si="1"/>
        <v>707</v>
      </c>
    </row>
    <row r="36" spans="1:11" s="22" customFormat="1" ht="12.75">
      <c r="A36" s="9">
        <v>31</v>
      </c>
      <c r="B36" s="38" t="s">
        <v>286</v>
      </c>
      <c r="C36" s="38" t="s">
        <v>287</v>
      </c>
      <c r="D36" s="38" t="s">
        <v>288</v>
      </c>
      <c r="E36" s="38" t="s">
        <v>14</v>
      </c>
      <c r="F36" s="11">
        <v>0.40069444444444446</v>
      </c>
      <c r="G36" s="12">
        <v>0.4337986111111111</v>
      </c>
      <c r="H36" s="13"/>
      <c r="I36" s="14">
        <f t="shared" si="3"/>
        <v>0.03310416666666666</v>
      </c>
      <c r="J36" s="15">
        <f t="shared" si="2"/>
        <v>0.008304050925925899</v>
      </c>
      <c r="K36" s="17">
        <f t="shared" si="1"/>
        <v>717</v>
      </c>
    </row>
    <row r="37" spans="1:11" s="22" customFormat="1" ht="12.75">
      <c r="A37" s="9">
        <v>32</v>
      </c>
      <c r="B37" s="38" t="s">
        <v>71</v>
      </c>
      <c r="C37" s="38" t="s">
        <v>72</v>
      </c>
      <c r="D37" s="38" t="s">
        <v>73</v>
      </c>
      <c r="E37" s="38" t="s">
        <v>30</v>
      </c>
      <c r="F37" s="11">
        <v>0.40243055555555557</v>
      </c>
      <c r="G37" s="12">
        <v>0.4356211805555556</v>
      </c>
      <c r="H37" s="13"/>
      <c r="I37" s="14">
        <f t="shared" si="3"/>
        <v>0.03319062500000003</v>
      </c>
      <c r="J37" s="15">
        <f t="shared" si="2"/>
        <v>0.008390509259259271</v>
      </c>
      <c r="K37" s="17">
        <f t="shared" si="1"/>
        <v>725</v>
      </c>
    </row>
    <row r="38" spans="1:11" s="22" customFormat="1" ht="12.75">
      <c r="A38" s="9">
        <v>33</v>
      </c>
      <c r="B38" s="38" t="s">
        <v>74</v>
      </c>
      <c r="C38" s="38" t="s">
        <v>75</v>
      </c>
      <c r="D38" s="38" t="s">
        <v>76</v>
      </c>
      <c r="E38" s="38" t="s">
        <v>30</v>
      </c>
      <c r="F38" s="11">
        <v>0.4041666666666666</v>
      </c>
      <c r="G38" s="12">
        <v>0.4374078703703704</v>
      </c>
      <c r="H38" s="13"/>
      <c r="I38" s="14">
        <f t="shared" si="0"/>
        <v>0.03324120370370376</v>
      </c>
      <c r="J38" s="15">
        <f t="shared" si="2"/>
        <v>0.008441087962963001</v>
      </c>
      <c r="K38" s="17">
        <f t="shared" si="1"/>
        <v>729</v>
      </c>
    </row>
    <row r="39" spans="1:11" s="22" customFormat="1" ht="12.75">
      <c r="A39" s="9">
        <v>34</v>
      </c>
      <c r="B39" s="38" t="s">
        <v>189</v>
      </c>
      <c r="C39" s="38" t="s">
        <v>190</v>
      </c>
      <c r="D39" s="38" t="s">
        <v>191</v>
      </c>
      <c r="E39" s="38" t="s">
        <v>180</v>
      </c>
      <c r="F39" s="11">
        <v>0.390277777777778</v>
      </c>
      <c r="G39" s="12">
        <v>0.4235648148148148</v>
      </c>
      <c r="H39" s="13"/>
      <c r="I39" s="14">
        <f t="shared" si="0"/>
        <v>0.03328703703703678</v>
      </c>
      <c r="J39" s="15">
        <f t="shared" si="2"/>
        <v>0.008486921296296024</v>
      </c>
      <c r="K39" s="17">
        <f t="shared" si="1"/>
        <v>733</v>
      </c>
    </row>
    <row r="40" spans="1:11" s="22" customFormat="1" ht="12.75">
      <c r="A40" s="9">
        <v>35</v>
      </c>
      <c r="B40" s="38" t="s">
        <v>289</v>
      </c>
      <c r="C40" s="38" t="s">
        <v>290</v>
      </c>
      <c r="D40" s="38" t="s">
        <v>64</v>
      </c>
      <c r="E40" s="38" t="s">
        <v>14</v>
      </c>
      <c r="F40" s="11">
        <v>0.390277777777778</v>
      </c>
      <c r="G40" s="12">
        <v>0.4237606481481482</v>
      </c>
      <c r="H40" s="13"/>
      <c r="I40" s="14">
        <f t="shared" si="0"/>
        <v>0.03348287037037018</v>
      </c>
      <c r="J40" s="15">
        <f t="shared" si="2"/>
        <v>0.008682754629629419</v>
      </c>
      <c r="K40" s="17">
        <f t="shared" si="1"/>
        <v>750</v>
      </c>
    </row>
    <row r="41" spans="1:11" s="22" customFormat="1" ht="12.75">
      <c r="A41" s="9">
        <v>36</v>
      </c>
      <c r="B41" s="38" t="s">
        <v>192</v>
      </c>
      <c r="C41" s="38" t="s">
        <v>193</v>
      </c>
      <c r="D41" s="38" t="s">
        <v>33</v>
      </c>
      <c r="E41" s="38" t="s">
        <v>180</v>
      </c>
      <c r="F41" s="11">
        <v>0.390277777777778</v>
      </c>
      <c r="G41" s="12">
        <v>0.42401747685185187</v>
      </c>
      <c r="H41" s="13"/>
      <c r="I41" s="14">
        <f t="shared" si="0"/>
        <v>0.03373969907407387</v>
      </c>
      <c r="J41" s="15">
        <f t="shared" si="2"/>
        <v>0.008939583333333112</v>
      </c>
      <c r="K41" s="17">
        <f t="shared" si="1"/>
        <v>772</v>
      </c>
    </row>
    <row r="42" spans="1:11" s="22" customFormat="1" ht="12.75">
      <c r="A42" s="9">
        <v>37</v>
      </c>
      <c r="B42" s="38" t="s">
        <v>194</v>
      </c>
      <c r="C42" s="38" t="s">
        <v>195</v>
      </c>
      <c r="D42" s="38" t="s">
        <v>196</v>
      </c>
      <c r="E42" s="38" t="s">
        <v>180</v>
      </c>
      <c r="F42" s="11">
        <v>0.390277777777778</v>
      </c>
      <c r="G42" s="12">
        <v>0.424103125</v>
      </c>
      <c r="H42" s="13"/>
      <c r="I42" s="14">
        <f t="shared" si="0"/>
        <v>0.033825347222222024</v>
      </c>
      <c r="J42" s="15">
        <f t="shared" si="2"/>
        <v>0.009025231481481266</v>
      </c>
      <c r="K42" s="17">
        <f t="shared" si="1"/>
        <v>780</v>
      </c>
    </row>
    <row r="43" spans="1:11" s="22" customFormat="1" ht="12.75">
      <c r="A43" s="9">
        <v>38</v>
      </c>
      <c r="B43" s="38" t="s">
        <v>112</v>
      </c>
      <c r="C43" s="38" t="s">
        <v>113</v>
      </c>
      <c r="D43" s="38" t="s">
        <v>33</v>
      </c>
      <c r="E43" s="38" t="s">
        <v>97</v>
      </c>
      <c r="F43" s="11">
        <v>0.4</v>
      </c>
      <c r="G43" s="12">
        <v>0.4338796296296296</v>
      </c>
      <c r="H43" s="13"/>
      <c r="I43" s="14">
        <f t="shared" si="0"/>
        <v>0.03387962962962959</v>
      </c>
      <c r="J43" s="15">
        <f t="shared" si="2"/>
        <v>0.009079513888888835</v>
      </c>
      <c r="K43" s="17">
        <f t="shared" si="1"/>
        <v>784</v>
      </c>
    </row>
    <row r="44" spans="1:11" s="22" customFormat="1" ht="12.75">
      <c r="A44" s="9">
        <v>39</v>
      </c>
      <c r="B44" s="38" t="s">
        <v>197</v>
      </c>
      <c r="C44" s="38" t="s">
        <v>198</v>
      </c>
      <c r="D44" s="38" t="s">
        <v>199</v>
      </c>
      <c r="E44" s="38" t="s">
        <v>180</v>
      </c>
      <c r="F44" s="11">
        <v>0.390277777777778</v>
      </c>
      <c r="G44" s="12">
        <v>0.42421423611111114</v>
      </c>
      <c r="H44" s="13"/>
      <c r="I44" s="14">
        <f t="shared" si="0"/>
        <v>0.03393645833333314</v>
      </c>
      <c r="J44" s="15">
        <f t="shared" si="2"/>
        <v>0.009136342592592384</v>
      </c>
      <c r="K44" s="17">
        <f t="shared" si="1"/>
        <v>789</v>
      </c>
    </row>
    <row r="45" spans="1:11" s="22" customFormat="1" ht="12.75">
      <c r="A45" s="9">
        <v>40</v>
      </c>
      <c r="B45" s="38" t="s">
        <v>77</v>
      </c>
      <c r="C45" s="38" t="s">
        <v>78</v>
      </c>
      <c r="D45" s="38" t="s">
        <v>79</v>
      </c>
      <c r="E45" s="38" t="s">
        <v>30</v>
      </c>
      <c r="F45" s="11">
        <v>0.3972222222222222</v>
      </c>
      <c r="G45" s="12">
        <v>0.43123784722222225</v>
      </c>
      <c r="H45" s="13"/>
      <c r="I45" s="14">
        <f t="shared" si="0"/>
        <v>0.03401562500000005</v>
      </c>
      <c r="J45" s="15">
        <f t="shared" si="2"/>
        <v>0.009215509259259291</v>
      </c>
      <c r="K45" s="17">
        <f t="shared" si="1"/>
        <v>796</v>
      </c>
    </row>
    <row r="46" spans="1:11" s="22" customFormat="1" ht="12.75">
      <c r="A46" s="9">
        <v>41</v>
      </c>
      <c r="B46" s="38" t="s">
        <v>128</v>
      </c>
      <c r="C46" s="38" t="s">
        <v>129</v>
      </c>
      <c r="D46" s="38" t="s">
        <v>130</v>
      </c>
      <c r="E46" s="38" t="s">
        <v>125</v>
      </c>
      <c r="F46" s="11">
        <v>0.390277777777778</v>
      </c>
      <c r="G46" s="12">
        <v>0.42435185185185187</v>
      </c>
      <c r="H46" s="13"/>
      <c r="I46" s="14">
        <f t="shared" si="0"/>
        <v>0.03407407407407387</v>
      </c>
      <c r="J46" s="15">
        <f t="shared" si="2"/>
        <v>0.00927395833333311</v>
      </c>
      <c r="K46" s="17">
        <f t="shared" si="1"/>
        <v>801</v>
      </c>
    </row>
    <row r="47" spans="1:11" s="22" customFormat="1" ht="12.75">
      <c r="A47" s="9">
        <v>42</v>
      </c>
      <c r="B47" s="38" t="s">
        <v>152</v>
      </c>
      <c r="C47" s="38" t="s">
        <v>153</v>
      </c>
      <c r="D47" s="38" t="s">
        <v>33</v>
      </c>
      <c r="E47" s="38" t="s">
        <v>140</v>
      </c>
      <c r="F47" s="11">
        <v>0.390277777777778</v>
      </c>
      <c r="G47" s="12">
        <v>0.4243729166666667</v>
      </c>
      <c r="H47" s="13"/>
      <c r="I47" s="14">
        <f t="shared" si="0"/>
        <v>0.03409513888888871</v>
      </c>
      <c r="J47" s="15">
        <f t="shared" si="2"/>
        <v>0.009295023148147952</v>
      </c>
      <c r="K47" s="17">
        <f t="shared" si="1"/>
        <v>803</v>
      </c>
    </row>
    <row r="48" spans="1:11" s="22" customFormat="1" ht="12.75">
      <c r="A48" s="9">
        <v>43</v>
      </c>
      <c r="B48" s="38" t="s">
        <v>200</v>
      </c>
      <c r="C48" s="38" t="s">
        <v>201</v>
      </c>
      <c r="D48" s="38" t="s">
        <v>202</v>
      </c>
      <c r="E48" s="38" t="s">
        <v>180</v>
      </c>
      <c r="F48" s="11">
        <v>0.3902777777777778</v>
      </c>
      <c r="G48" s="12">
        <v>0.4245895833333333</v>
      </c>
      <c r="H48" s="12"/>
      <c r="I48" s="14">
        <f t="shared" si="0"/>
        <v>0.03431180555555552</v>
      </c>
      <c r="J48" s="15">
        <f t="shared" si="2"/>
        <v>0.009511689814814761</v>
      </c>
      <c r="K48" s="17">
        <f t="shared" si="1"/>
        <v>822</v>
      </c>
    </row>
    <row r="49" spans="1:11" s="22" customFormat="1" ht="12.75">
      <c r="A49" s="9">
        <v>44</v>
      </c>
      <c r="B49" s="38" t="s">
        <v>114</v>
      </c>
      <c r="C49" s="38" t="s">
        <v>115</v>
      </c>
      <c r="D49" s="38" t="s">
        <v>116</v>
      </c>
      <c r="E49" s="38" t="s">
        <v>97</v>
      </c>
      <c r="F49" s="11">
        <v>0.3979166666666667</v>
      </c>
      <c r="G49" s="12">
        <v>0.43243182870370367</v>
      </c>
      <c r="H49" s="13"/>
      <c r="I49" s="14">
        <f t="shared" si="0"/>
        <v>0.03451516203703697</v>
      </c>
      <c r="J49" s="15">
        <f t="shared" si="2"/>
        <v>0.009715046296296215</v>
      </c>
      <c r="K49" s="17">
        <f t="shared" si="1"/>
        <v>839</v>
      </c>
    </row>
    <row r="50" spans="1:11" s="22" customFormat="1" ht="12.75">
      <c r="A50" s="9">
        <v>45</v>
      </c>
      <c r="B50" s="38" t="s">
        <v>31</v>
      </c>
      <c r="C50" s="38" t="s">
        <v>32</v>
      </c>
      <c r="D50" s="38" t="s">
        <v>33</v>
      </c>
      <c r="E50" s="38" t="s">
        <v>34</v>
      </c>
      <c r="F50" s="11">
        <v>0.3965277777777778</v>
      </c>
      <c r="G50" s="12">
        <v>0.43109895833333334</v>
      </c>
      <c r="H50" s="13"/>
      <c r="I50" s="14">
        <f t="shared" si="0"/>
        <v>0.034571180555555525</v>
      </c>
      <c r="J50" s="15">
        <f t="shared" si="2"/>
        <v>0.009771064814814767</v>
      </c>
      <c r="K50" s="17">
        <f t="shared" si="1"/>
        <v>844</v>
      </c>
    </row>
    <row r="51" spans="1:11" s="22" customFormat="1" ht="12.75">
      <c r="A51" s="9">
        <v>46</v>
      </c>
      <c r="B51" s="38" t="s">
        <v>80</v>
      </c>
      <c r="C51" s="38" t="s">
        <v>81</v>
      </c>
      <c r="D51" s="38" t="s">
        <v>82</v>
      </c>
      <c r="E51" s="38" t="s">
        <v>30</v>
      </c>
      <c r="F51" s="11">
        <v>0.40277777777777773</v>
      </c>
      <c r="G51" s="12">
        <v>0.4373760416666667</v>
      </c>
      <c r="H51" s="13"/>
      <c r="I51" s="14">
        <f t="shared" si="0"/>
        <v>0.03459826388888898</v>
      </c>
      <c r="J51" s="15">
        <f t="shared" si="2"/>
        <v>0.009798148148148222</v>
      </c>
      <c r="K51" s="17">
        <f t="shared" si="1"/>
        <v>847</v>
      </c>
    </row>
    <row r="52" spans="1:11" s="22" customFormat="1" ht="12.75">
      <c r="A52" s="9">
        <v>47</v>
      </c>
      <c r="B52" s="38" t="s">
        <v>154</v>
      </c>
      <c r="C52" s="38" t="s">
        <v>155</v>
      </c>
      <c r="D52" s="38" t="s">
        <v>156</v>
      </c>
      <c r="E52" s="38" t="s">
        <v>144</v>
      </c>
      <c r="F52" s="11">
        <v>0.390277777777778</v>
      </c>
      <c r="G52" s="12">
        <v>0.4250130787037037</v>
      </c>
      <c r="H52" s="13"/>
      <c r="I52" s="14">
        <f t="shared" si="0"/>
        <v>0.034735300925925694</v>
      </c>
      <c r="J52" s="15">
        <f t="shared" si="2"/>
        <v>0.009935185185184936</v>
      </c>
      <c r="K52" s="17">
        <f t="shared" si="1"/>
        <v>858</v>
      </c>
    </row>
    <row r="53" spans="1:11" s="22" customFormat="1" ht="12.75">
      <c r="A53" s="9">
        <v>48</v>
      </c>
      <c r="B53" s="38" t="s">
        <v>157</v>
      </c>
      <c r="C53" s="38" t="s">
        <v>158</v>
      </c>
      <c r="D53" s="38" t="s">
        <v>159</v>
      </c>
      <c r="E53" s="38" t="s">
        <v>144</v>
      </c>
      <c r="F53" s="11">
        <v>0.390277777777778</v>
      </c>
      <c r="G53" s="12">
        <v>0.4253722222222222</v>
      </c>
      <c r="H53" s="13"/>
      <c r="I53" s="14">
        <f t="shared" si="0"/>
        <v>0.035094444444444206</v>
      </c>
      <c r="J53" s="15">
        <f t="shared" si="2"/>
        <v>0.010294328703703448</v>
      </c>
      <c r="K53" s="17">
        <f t="shared" si="1"/>
        <v>889</v>
      </c>
    </row>
    <row r="54" spans="1:11" s="22" customFormat="1" ht="12.75">
      <c r="A54" s="9">
        <v>49</v>
      </c>
      <c r="B54" s="38" t="s">
        <v>118</v>
      </c>
      <c r="C54" s="38" t="s">
        <v>119</v>
      </c>
      <c r="D54" s="38" t="s">
        <v>33</v>
      </c>
      <c r="E54" s="38" t="s">
        <v>97</v>
      </c>
      <c r="F54" s="11">
        <v>0.40208333333333335</v>
      </c>
      <c r="G54" s="12">
        <v>0.4373811342592593</v>
      </c>
      <c r="H54" s="13"/>
      <c r="I54" s="14">
        <f t="shared" si="0"/>
        <v>0.03529780092592594</v>
      </c>
      <c r="J54" s="15">
        <f t="shared" si="2"/>
        <v>0.01049768518518518</v>
      </c>
      <c r="K54" s="17">
        <f t="shared" si="1"/>
        <v>907</v>
      </c>
    </row>
    <row r="55" spans="1:11" s="22" customFormat="1" ht="12.75">
      <c r="A55" s="9">
        <v>50</v>
      </c>
      <c r="B55" s="38" t="s">
        <v>160</v>
      </c>
      <c r="C55" s="38" t="s">
        <v>161</v>
      </c>
      <c r="D55" s="38" t="s">
        <v>147</v>
      </c>
      <c r="E55" s="38" t="s">
        <v>140</v>
      </c>
      <c r="F55" s="11">
        <v>0.390277777777778</v>
      </c>
      <c r="G55" s="12">
        <v>0.4257328703703704</v>
      </c>
      <c r="H55" s="13"/>
      <c r="I55" s="14">
        <f t="shared" si="0"/>
        <v>0.035455092592592385</v>
      </c>
      <c r="J55" s="15">
        <f t="shared" si="2"/>
        <v>0.010654976851851627</v>
      </c>
      <c r="K55" s="17">
        <f t="shared" si="1"/>
        <v>921</v>
      </c>
    </row>
    <row r="56" spans="1:11" s="22" customFormat="1" ht="12.75">
      <c r="A56" s="9">
        <v>52</v>
      </c>
      <c r="B56" s="38">
        <v>289</v>
      </c>
      <c r="C56" s="38" t="s">
        <v>250</v>
      </c>
      <c r="D56" s="38" t="s">
        <v>175</v>
      </c>
      <c r="E56" s="38" t="s">
        <v>16</v>
      </c>
      <c r="F56" s="11">
        <v>0.390277777777778</v>
      </c>
      <c r="G56" s="18">
        <v>0.4259079861111111</v>
      </c>
      <c r="H56" s="13"/>
      <c r="I56" s="14">
        <f t="shared" si="0"/>
        <v>0.03563020833333308</v>
      </c>
      <c r="J56" s="15">
        <f t="shared" si="2"/>
        <v>0.010830092592592322</v>
      </c>
      <c r="K56" s="17">
        <f t="shared" si="1"/>
        <v>936</v>
      </c>
    </row>
    <row r="57" spans="1:11" s="22" customFormat="1" ht="12.75">
      <c r="A57" s="9">
        <v>51</v>
      </c>
      <c r="B57" s="38" t="s">
        <v>162</v>
      </c>
      <c r="C57" s="38" t="s">
        <v>163</v>
      </c>
      <c r="D57" s="38" t="s">
        <v>56</v>
      </c>
      <c r="E57" s="38" t="s">
        <v>140</v>
      </c>
      <c r="F57" s="11">
        <v>0.390277777777778</v>
      </c>
      <c r="G57" s="12">
        <v>0.4259983796296296</v>
      </c>
      <c r="H57" s="13"/>
      <c r="I57" s="14">
        <f t="shared" si="0"/>
        <v>0.03572060185185161</v>
      </c>
      <c r="J57" s="15">
        <f t="shared" si="2"/>
        <v>0.01092048611111085</v>
      </c>
      <c r="K57" s="17">
        <f t="shared" si="1"/>
        <v>944</v>
      </c>
    </row>
    <row r="58" spans="1:11" s="22" customFormat="1" ht="12.75">
      <c r="A58" s="9">
        <v>52</v>
      </c>
      <c r="B58" s="38" t="s">
        <v>271</v>
      </c>
      <c r="C58" s="38" t="s">
        <v>272</v>
      </c>
      <c r="D58" s="38" t="s">
        <v>273</v>
      </c>
      <c r="E58" s="38" t="s">
        <v>18</v>
      </c>
      <c r="F58" s="11">
        <v>0.3902777777777778</v>
      </c>
      <c r="G58" s="12">
        <v>0.4260453703703704</v>
      </c>
      <c r="H58" s="13"/>
      <c r="I58" s="14">
        <f t="shared" si="0"/>
        <v>0.0357675925925926</v>
      </c>
      <c r="J58" s="15">
        <f t="shared" si="2"/>
        <v>0.010967476851851843</v>
      </c>
      <c r="K58" s="17">
        <f t="shared" si="1"/>
        <v>948</v>
      </c>
    </row>
    <row r="59" spans="1:11" s="22" customFormat="1" ht="12.75">
      <c r="A59" s="9">
        <v>53</v>
      </c>
      <c r="B59" s="38" t="s">
        <v>299</v>
      </c>
      <c r="C59" s="38" t="s">
        <v>300</v>
      </c>
      <c r="D59" s="38" t="s">
        <v>301</v>
      </c>
      <c r="E59" s="38" t="s">
        <v>21</v>
      </c>
      <c r="F59" s="11">
        <v>0.390277777777778</v>
      </c>
      <c r="G59" s="12">
        <v>0.4263163194444444</v>
      </c>
      <c r="H59" s="13"/>
      <c r="I59" s="14">
        <f t="shared" si="0"/>
        <v>0.036038541666666424</v>
      </c>
      <c r="J59" s="15">
        <f t="shared" si="2"/>
        <v>0.011238425925925666</v>
      </c>
      <c r="K59" s="17">
        <f t="shared" si="1"/>
        <v>971</v>
      </c>
    </row>
    <row r="60" spans="1:11" s="22" customFormat="1" ht="12.75">
      <c r="A60" s="9">
        <v>54</v>
      </c>
      <c r="B60" s="38" t="s">
        <v>203</v>
      </c>
      <c r="C60" s="38" t="s">
        <v>204</v>
      </c>
      <c r="D60" s="38" t="s">
        <v>202</v>
      </c>
      <c r="E60" s="38" t="s">
        <v>180</v>
      </c>
      <c r="F60" s="11">
        <v>0.390277777777778</v>
      </c>
      <c r="G60" s="12">
        <v>0.4265403935185185</v>
      </c>
      <c r="H60" s="13"/>
      <c r="I60" s="14">
        <f t="shared" si="0"/>
        <v>0.03626261574074052</v>
      </c>
      <c r="J60" s="15">
        <f t="shared" si="2"/>
        <v>0.011462499999999765</v>
      </c>
      <c r="K60" s="17">
        <f t="shared" si="1"/>
        <v>990</v>
      </c>
    </row>
    <row r="61" spans="1:11" s="22" customFormat="1" ht="12.75">
      <c r="A61" s="9">
        <v>55</v>
      </c>
      <c r="B61" s="38" t="s">
        <v>83</v>
      </c>
      <c r="C61" s="38" t="s">
        <v>84</v>
      </c>
      <c r="D61" s="38" t="s">
        <v>85</v>
      </c>
      <c r="E61" s="38" t="s">
        <v>30</v>
      </c>
      <c r="F61" s="11">
        <v>0.4048611111111111</v>
      </c>
      <c r="G61" s="12">
        <v>0.4411951388888889</v>
      </c>
      <c r="H61" s="13"/>
      <c r="I61" s="14">
        <f t="shared" si="0"/>
        <v>0.03633402777777778</v>
      </c>
      <c r="J61" s="15">
        <f t="shared" si="2"/>
        <v>0.01153391203703702</v>
      </c>
      <c r="K61" s="17">
        <f t="shared" si="1"/>
        <v>997</v>
      </c>
    </row>
    <row r="62" spans="1:11" s="22" customFormat="1" ht="12.75">
      <c r="A62" s="9">
        <v>56</v>
      </c>
      <c r="B62" s="38">
        <v>207</v>
      </c>
      <c r="C62" s="38" t="s">
        <v>164</v>
      </c>
      <c r="D62" s="38" t="s">
        <v>165</v>
      </c>
      <c r="E62" s="38" t="s">
        <v>140</v>
      </c>
      <c r="F62" s="11">
        <v>0.390277777777778</v>
      </c>
      <c r="G62" s="12">
        <v>0.42661875</v>
      </c>
      <c r="H62" s="13"/>
      <c r="I62" s="14">
        <f aca="true" t="shared" si="4" ref="I62:I109">G62-F62+H62</f>
        <v>0.03634097222222199</v>
      </c>
      <c r="J62" s="15">
        <f t="shared" si="2"/>
        <v>0.011540856481481232</v>
      </c>
      <c r="K62" s="17">
        <f t="shared" si="1"/>
        <v>997</v>
      </c>
    </row>
    <row r="63" spans="1:11" s="22" customFormat="1" ht="12.75">
      <c r="A63" s="9">
        <v>57</v>
      </c>
      <c r="B63" s="38" t="s">
        <v>98</v>
      </c>
      <c r="C63" s="38" t="s">
        <v>99</v>
      </c>
      <c r="D63" s="38" t="s">
        <v>100</v>
      </c>
      <c r="E63" s="38" t="s">
        <v>101</v>
      </c>
      <c r="F63" s="11">
        <v>0.390277777777778</v>
      </c>
      <c r="G63" s="12">
        <v>0.4267861111111111</v>
      </c>
      <c r="H63" s="13"/>
      <c r="I63" s="14">
        <f t="shared" si="4"/>
        <v>0.03650833333333309</v>
      </c>
      <c r="J63" s="15">
        <f t="shared" si="2"/>
        <v>0.01170821759259233</v>
      </c>
      <c r="K63" s="17">
        <f t="shared" si="1"/>
        <v>1012</v>
      </c>
    </row>
    <row r="64" spans="1:11" s="22" customFormat="1" ht="12.75">
      <c r="A64" s="9">
        <v>58</v>
      </c>
      <c r="B64" s="38" t="s">
        <v>251</v>
      </c>
      <c r="C64" s="38" t="s">
        <v>252</v>
      </c>
      <c r="D64" s="38" t="s">
        <v>50</v>
      </c>
      <c r="E64" s="38" t="s">
        <v>16</v>
      </c>
      <c r="F64" s="11">
        <v>0.390277777777778</v>
      </c>
      <c r="G64" s="12">
        <v>0.4270277777777778</v>
      </c>
      <c r="H64" s="13"/>
      <c r="I64" s="14">
        <f t="shared" si="4"/>
        <v>0.03674999999999978</v>
      </c>
      <c r="J64" s="15">
        <f t="shared" si="2"/>
        <v>0.011949884259259025</v>
      </c>
      <c r="K64" s="17">
        <f t="shared" si="1"/>
        <v>1032</v>
      </c>
    </row>
    <row r="65" spans="1:11" s="22" customFormat="1" ht="12.75">
      <c r="A65" s="9">
        <v>59</v>
      </c>
      <c r="B65" s="38" t="s">
        <v>86</v>
      </c>
      <c r="C65" s="38" t="s">
        <v>87</v>
      </c>
      <c r="D65" s="38" t="s">
        <v>88</v>
      </c>
      <c r="E65" s="38" t="s">
        <v>30</v>
      </c>
      <c r="F65" s="11">
        <v>0.40520833333333334</v>
      </c>
      <c r="G65" s="12">
        <v>0.4420516203703704</v>
      </c>
      <c r="H65" s="13"/>
      <c r="I65" s="14">
        <f t="shared" si="4"/>
        <v>0.03684328703703704</v>
      </c>
      <c r="J65" s="15">
        <f t="shared" si="2"/>
        <v>0.012043171296296284</v>
      </c>
      <c r="K65" s="17">
        <f t="shared" si="1"/>
        <v>1041</v>
      </c>
    </row>
    <row r="66" spans="1:11" s="22" customFormat="1" ht="12.75">
      <c r="A66" s="9">
        <v>60</v>
      </c>
      <c r="B66" s="38" t="s">
        <v>132</v>
      </c>
      <c r="C66" s="38" t="s">
        <v>133</v>
      </c>
      <c r="D66" s="38" t="s">
        <v>134</v>
      </c>
      <c r="E66" s="38" t="s">
        <v>125</v>
      </c>
      <c r="F66" s="11">
        <v>0.390277777777778</v>
      </c>
      <c r="G66" s="12">
        <v>0.4282394675925926</v>
      </c>
      <c r="H66" s="13"/>
      <c r="I66" s="14">
        <f t="shared" si="4"/>
        <v>0.037961689814814625</v>
      </c>
      <c r="J66" s="15">
        <f t="shared" si="2"/>
        <v>0.013161574074073867</v>
      </c>
      <c r="K66" s="17">
        <f t="shared" si="1"/>
        <v>1137</v>
      </c>
    </row>
    <row r="67" spans="1:11" s="22" customFormat="1" ht="12.75">
      <c r="A67" s="9">
        <v>61</v>
      </c>
      <c r="B67" s="38" t="s">
        <v>37</v>
      </c>
      <c r="C67" s="38" t="s">
        <v>38</v>
      </c>
      <c r="D67" s="38" t="s">
        <v>39</v>
      </c>
      <c r="E67" s="38" t="s">
        <v>34</v>
      </c>
      <c r="F67" s="11">
        <v>0.3958333333333333</v>
      </c>
      <c r="G67" s="12">
        <v>0.4337962962962963</v>
      </c>
      <c r="H67" s="13"/>
      <c r="I67" s="14">
        <f t="shared" si="4"/>
        <v>0.037962962962962976</v>
      </c>
      <c r="J67" s="15">
        <f t="shared" si="2"/>
        <v>0.013162847222222218</v>
      </c>
      <c r="K67" s="17">
        <f t="shared" si="1"/>
        <v>1137</v>
      </c>
    </row>
    <row r="68" spans="1:11" s="22" customFormat="1" ht="12.75">
      <c r="A68" s="9">
        <v>62</v>
      </c>
      <c r="B68" s="38" t="s">
        <v>126</v>
      </c>
      <c r="C68" s="38" t="s">
        <v>127</v>
      </c>
      <c r="D68" s="38" t="s">
        <v>100</v>
      </c>
      <c r="E68" s="38" t="s">
        <v>97</v>
      </c>
      <c r="F68" s="11">
        <v>0.40138888888888885</v>
      </c>
      <c r="G68" s="12">
        <v>0.43949490740740743</v>
      </c>
      <c r="H68" s="13"/>
      <c r="I68" s="14">
        <f t="shared" si="4"/>
        <v>0.03810601851851858</v>
      </c>
      <c r="J68" s="15">
        <f t="shared" si="2"/>
        <v>0.013305902777777823</v>
      </c>
      <c r="K68" s="17">
        <f t="shared" si="1"/>
        <v>1150</v>
      </c>
    </row>
    <row r="69" spans="1:11" s="22" customFormat="1" ht="12.75">
      <c r="A69" s="9">
        <v>63</v>
      </c>
      <c r="B69" s="38" t="s">
        <v>205</v>
      </c>
      <c r="C69" s="38" t="s">
        <v>206</v>
      </c>
      <c r="D69" s="38" t="s">
        <v>207</v>
      </c>
      <c r="E69" s="38" t="s">
        <v>180</v>
      </c>
      <c r="F69" s="11">
        <v>0.390277777777778</v>
      </c>
      <c r="G69" s="12">
        <v>0.4284266203703704</v>
      </c>
      <c r="H69" s="13"/>
      <c r="I69" s="14">
        <f t="shared" si="4"/>
        <v>0.03814884259259238</v>
      </c>
      <c r="J69" s="15">
        <f t="shared" si="2"/>
        <v>0.013348726851851622</v>
      </c>
      <c r="K69" s="17">
        <f t="shared" si="1"/>
        <v>1153</v>
      </c>
    </row>
    <row r="70" spans="1:11" s="22" customFormat="1" ht="12.75">
      <c r="A70" s="9">
        <v>64</v>
      </c>
      <c r="B70" s="38" t="s">
        <v>208</v>
      </c>
      <c r="C70" s="38" t="s">
        <v>209</v>
      </c>
      <c r="D70" s="38" t="s">
        <v>210</v>
      </c>
      <c r="E70" s="38" t="s">
        <v>180</v>
      </c>
      <c r="F70" s="11">
        <v>0.390277777777778</v>
      </c>
      <c r="G70" s="12">
        <v>0.42870474537037034</v>
      </c>
      <c r="H70" s="13"/>
      <c r="I70" s="14">
        <f t="shared" si="4"/>
        <v>0.03842696759259234</v>
      </c>
      <c r="J70" s="15">
        <f t="shared" si="2"/>
        <v>0.013626851851851585</v>
      </c>
      <c r="K70" s="17">
        <f aca="true" t="shared" si="5" ref="K70:K109">HOUR(J70)*3600+MINUTE(J70)*60+SECOND(J70)</f>
        <v>1177</v>
      </c>
    </row>
    <row r="71" spans="1:11" s="22" customFormat="1" ht="12.75">
      <c r="A71" s="9">
        <v>65</v>
      </c>
      <c r="B71" s="38" t="s">
        <v>211</v>
      </c>
      <c r="C71" s="38" t="s">
        <v>212</v>
      </c>
      <c r="D71" s="38" t="s">
        <v>213</v>
      </c>
      <c r="E71" s="38" t="s">
        <v>180</v>
      </c>
      <c r="F71" s="11">
        <v>0.390277777777778</v>
      </c>
      <c r="G71" s="12">
        <v>0.42889340277777777</v>
      </c>
      <c r="H71" s="13"/>
      <c r="I71" s="14">
        <f t="shared" si="4"/>
        <v>0.038615624999999765</v>
      </c>
      <c r="J71" s="15">
        <f t="shared" si="2"/>
        <v>0.013815509259259007</v>
      </c>
      <c r="K71" s="17">
        <f t="shared" si="5"/>
        <v>1194</v>
      </c>
    </row>
    <row r="72" spans="1:11" s="22" customFormat="1" ht="12.75">
      <c r="A72" s="9">
        <v>66</v>
      </c>
      <c r="B72" s="38" t="s">
        <v>89</v>
      </c>
      <c r="C72" s="38" t="s">
        <v>90</v>
      </c>
      <c r="D72" s="38" t="s">
        <v>91</v>
      </c>
      <c r="E72" s="38" t="s">
        <v>30</v>
      </c>
      <c r="F72" s="11">
        <v>0.390277777777778</v>
      </c>
      <c r="G72" s="12">
        <v>0.4293342592592593</v>
      </c>
      <c r="H72" s="13"/>
      <c r="I72" s="14">
        <f t="shared" si="4"/>
        <v>0.039056481481481276</v>
      </c>
      <c r="J72" s="15">
        <f aca="true" t="shared" si="6" ref="J72:J109">I72-$I$6</f>
        <v>0.014256365740740518</v>
      </c>
      <c r="K72" s="17">
        <f t="shared" si="5"/>
        <v>1232</v>
      </c>
    </row>
    <row r="73" spans="1:11" s="22" customFormat="1" ht="12.75">
      <c r="A73" s="9">
        <v>67</v>
      </c>
      <c r="B73" s="38" t="s">
        <v>229</v>
      </c>
      <c r="C73" s="38" t="s">
        <v>230</v>
      </c>
      <c r="D73" s="38" t="s">
        <v>56</v>
      </c>
      <c r="E73" s="38" t="s">
        <v>231</v>
      </c>
      <c r="F73" s="11">
        <v>0.390277777777778</v>
      </c>
      <c r="G73" s="12">
        <v>0.4294605324074074</v>
      </c>
      <c r="H73" s="13"/>
      <c r="I73" s="14">
        <f t="shared" si="4"/>
        <v>0.03918275462962939</v>
      </c>
      <c r="J73" s="15">
        <f t="shared" si="6"/>
        <v>0.014382638888888633</v>
      </c>
      <c r="K73" s="17">
        <f t="shared" si="5"/>
        <v>1243</v>
      </c>
    </row>
    <row r="74" spans="1:11" s="22" customFormat="1" ht="12.75">
      <c r="A74" s="9">
        <v>68</v>
      </c>
      <c r="B74" s="38">
        <v>152</v>
      </c>
      <c r="C74" s="38" t="s">
        <v>17</v>
      </c>
      <c r="D74" s="38" t="s">
        <v>273</v>
      </c>
      <c r="E74" s="38" t="s">
        <v>18</v>
      </c>
      <c r="F74" s="11">
        <v>0.3902777777777778</v>
      </c>
      <c r="G74" s="12">
        <v>0.4295255787037037</v>
      </c>
      <c r="H74" s="13"/>
      <c r="I74" s="14">
        <f t="shared" si="4"/>
        <v>0.039247800925925946</v>
      </c>
      <c r="J74" s="15">
        <f t="shared" si="6"/>
        <v>0.014447685185185188</v>
      </c>
      <c r="K74" s="17">
        <f t="shared" si="5"/>
        <v>1248</v>
      </c>
    </row>
    <row r="75" spans="1:11" s="22" customFormat="1" ht="12.75">
      <c r="A75" s="9">
        <v>69</v>
      </c>
      <c r="B75" s="38" t="s">
        <v>135</v>
      </c>
      <c r="C75" s="38" t="s">
        <v>136</v>
      </c>
      <c r="D75" s="38" t="s">
        <v>137</v>
      </c>
      <c r="E75" s="38" t="s">
        <v>125</v>
      </c>
      <c r="F75" s="11">
        <v>0.390277777777778</v>
      </c>
      <c r="G75" s="12">
        <v>0.42967094907407405</v>
      </c>
      <c r="H75" s="13"/>
      <c r="I75" s="14">
        <f t="shared" si="4"/>
        <v>0.03939317129629605</v>
      </c>
      <c r="J75" s="15">
        <f t="shared" si="6"/>
        <v>0.01459305555555529</v>
      </c>
      <c r="K75" s="17">
        <f t="shared" si="5"/>
        <v>1261</v>
      </c>
    </row>
    <row r="76" spans="1:11" s="22" customFormat="1" ht="12.75">
      <c r="A76" s="9">
        <v>70</v>
      </c>
      <c r="B76" s="38" t="s">
        <v>104</v>
      </c>
      <c r="C76" s="38" t="s">
        <v>105</v>
      </c>
      <c r="D76" s="38" t="s">
        <v>73</v>
      </c>
      <c r="E76" s="38" t="s">
        <v>101</v>
      </c>
      <c r="F76" s="11">
        <v>0.390277777777778</v>
      </c>
      <c r="G76" s="12">
        <v>0.43018935185185186</v>
      </c>
      <c r="H76" s="13"/>
      <c r="I76" s="14">
        <f t="shared" si="4"/>
        <v>0.03991157407407386</v>
      </c>
      <c r="J76" s="15">
        <f t="shared" si="6"/>
        <v>0.015111458333333105</v>
      </c>
      <c r="K76" s="17">
        <f t="shared" si="5"/>
        <v>1306</v>
      </c>
    </row>
    <row r="77" spans="1:11" s="22" customFormat="1" ht="12.75">
      <c r="A77" s="9">
        <v>71</v>
      </c>
      <c r="B77" s="38">
        <v>265</v>
      </c>
      <c r="C77" s="38" t="s">
        <v>166</v>
      </c>
      <c r="D77" s="38" t="s">
        <v>167</v>
      </c>
      <c r="E77" s="38" t="s">
        <v>144</v>
      </c>
      <c r="F77" s="11">
        <v>0.390277777777778</v>
      </c>
      <c r="G77" s="12">
        <v>0.43027789351851853</v>
      </c>
      <c r="H77" s="13"/>
      <c r="I77" s="14">
        <f t="shared" si="4"/>
        <v>0.04000011574074053</v>
      </c>
      <c r="J77" s="15">
        <f t="shared" si="6"/>
        <v>0.01519999999999977</v>
      </c>
      <c r="K77" s="17">
        <f t="shared" si="5"/>
        <v>1313</v>
      </c>
    </row>
    <row r="78" spans="1:11" s="22" customFormat="1" ht="12.75">
      <c r="A78" s="9">
        <v>72</v>
      </c>
      <c r="B78" s="38" t="s">
        <v>253</v>
      </c>
      <c r="C78" s="38" t="s">
        <v>254</v>
      </c>
      <c r="D78" s="38" t="s">
        <v>255</v>
      </c>
      <c r="E78" s="38" t="s">
        <v>16</v>
      </c>
      <c r="F78" s="11">
        <v>0.390277777777778</v>
      </c>
      <c r="G78" s="12">
        <v>0.4306482638888889</v>
      </c>
      <c r="H78" s="13"/>
      <c r="I78" s="14">
        <f t="shared" si="4"/>
        <v>0.04037048611111088</v>
      </c>
      <c r="J78" s="15">
        <f t="shared" si="6"/>
        <v>0.015570370370370124</v>
      </c>
      <c r="K78" s="17">
        <f t="shared" si="5"/>
        <v>1345</v>
      </c>
    </row>
    <row r="79" spans="1:11" s="22" customFormat="1" ht="12.75">
      <c r="A79" s="9">
        <v>73</v>
      </c>
      <c r="B79" s="38">
        <v>213</v>
      </c>
      <c r="C79" s="38" t="s">
        <v>19</v>
      </c>
      <c r="D79" s="38" t="s">
        <v>20</v>
      </c>
      <c r="E79" s="38" t="s">
        <v>21</v>
      </c>
      <c r="F79" s="11">
        <v>0.3902777777777778</v>
      </c>
      <c r="G79" s="12">
        <v>0.4307944444444445</v>
      </c>
      <c r="H79" s="13"/>
      <c r="I79" s="14">
        <f t="shared" si="4"/>
        <v>0.0405166666666667</v>
      </c>
      <c r="J79" s="15">
        <f t="shared" si="6"/>
        <v>0.015716550925925943</v>
      </c>
      <c r="K79" s="17">
        <f t="shared" si="5"/>
        <v>1358</v>
      </c>
    </row>
    <row r="80" spans="1:11" s="22" customFormat="1" ht="12.75">
      <c r="A80" s="9">
        <v>74</v>
      </c>
      <c r="B80" s="38" t="s">
        <v>168</v>
      </c>
      <c r="C80" s="38" t="s">
        <v>169</v>
      </c>
      <c r="D80" s="38" t="s">
        <v>170</v>
      </c>
      <c r="E80" s="38" t="s">
        <v>144</v>
      </c>
      <c r="F80" s="11">
        <v>0.390277777777778</v>
      </c>
      <c r="G80" s="12">
        <v>0.43120266203703705</v>
      </c>
      <c r="H80" s="13"/>
      <c r="I80" s="14">
        <f t="shared" si="4"/>
        <v>0.04092488425925905</v>
      </c>
      <c r="J80" s="15">
        <f t="shared" si="6"/>
        <v>0.016124768518518295</v>
      </c>
      <c r="K80" s="17">
        <f t="shared" si="5"/>
        <v>1393</v>
      </c>
    </row>
    <row r="81" spans="1:11" s="22" customFormat="1" ht="12.75">
      <c r="A81" s="9">
        <v>75</v>
      </c>
      <c r="B81" s="38" t="s">
        <v>214</v>
      </c>
      <c r="C81" s="38" t="s">
        <v>215</v>
      </c>
      <c r="D81" s="38" t="s">
        <v>216</v>
      </c>
      <c r="E81" s="38" t="s">
        <v>15</v>
      </c>
      <c r="F81" s="11">
        <v>0.390277777777778</v>
      </c>
      <c r="G81" s="12">
        <v>0.43205810185185184</v>
      </c>
      <c r="H81" s="13"/>
      <c r="I81" s="14">
        <f t="shared" si="4"/>
        <v>0.04178032407407384</v>
      </c>
      <c r="J81" s="15">
        <f t="shared" si="6"/>
        <v>0.01698020833333308</v>
      </c>
      <c r="K81" s="17">
        <f t="shared" si="5"/>
        <v>1467</v>
      </c>
    </row>
    <row r="82" spans="1:11" s="22" customFormat="1" ht="12.75">
      <c r="A82" s="9">
        <v>76</v>
      </c>
      <c r="B82" s="38" t="s">
        <v>256</v>
      </c>
      <c r="C82" s="38" t="s">
        <v>257</v>
      </c>
      <c r="D82" s="38" t="s">
        <v>175</v>
      </c>
      <c r="E82" s="38" t="s">
        <v>16</v>
      </c>
      <c r="F82" s="11">
        <v>0.390277777777778</v>
      </c>
      <c r="G82" s="12">
        <v>0.43221875000000004</v>
      </c>
      <c r="H82" s="13"/>
      <c r="I82" s="14">
        <f t="shared" si="4"/>
        <v>0.04194097222222204</v>
      </c>
      <c r="J82" s="15">
        <f t="shared" si="6"/>
        <v>0.01714085648148128</v>
      </c>
      <c r="K82" s="17">
        <f t="shared" si="5"/>
        <v>1481</v>
      </c>
    </row>
    <row r="83" spans="1:11" s="22" customFormat="1" ht="12.75">
      <c r="A83" s="9">
        <v>77</v>
      </c>
      <c r="B83" s="38" t="s">
        <v>217</v>
      </c>
      <c r="C83" s="38" t="s">
        <v>218</v>
      </c>
      <c r="D83" s="38" t="s">
        <v>219</v>
      </c>
      <c r="E83" s="38" t="s">
        <v>180</v>
      </c>
      <c r="F83" s="11">
        <v>0.390277777777778</v>
      </c>
      <c r="G83" s="12">
        <v>0.4336094907407408</v>
      </c>
      <c r="H83" s="13"/>
      <c r="I83" s="14">
        <f t="shared" si="4"/>
        <v>0.04333171296296279</v>
      </c>
      <c r="J83" s="15">
        <f t="shared" si="6"/>
        <v>0.01853159722222203</v>
      </c>
      <c r="K83" s="17">
        <f t="shared" si="5"/>
        <v>1601</v>
      </c>
    </row>
    <row r="84" spans="1:11" s="22" customFormat="1" ht="12.75">
      <c r="A84" s="9">
        <v>78</v>
      </c>
      <c r="B84" s="38" t="s">
        <v>220</v>
      </c>
      <c r="C84" s="38" t="s">
        <v>221</v>
      </c>
      <c r="D84" s="38" t="s">
        <v>222</v>
      </c>
      <c r="E84" s="38" t="s">
        <v>15</v>
      </c>
      <c r="F84" s="11">
        <v>0.3902777777777778</v>
      </c>
      <c r="G84" s="12">
        <v>0.43364421296296296</v>
      </c>
      <c r="H84" s="13"/>
      <c r="I84" s="14">
        <f t="shared" si="4"/>
        <v>0.04336643518518518</v>
      </c>
      <c r="J84" s="15">
        <f t="shared" si="6"/>
        <v>0.018566319444444424</v>
      </c>
      <c r="K84" s="17">
        <f t="shared" si="5"/>
        <v>1604</v>
      </c>
    </row>
    <row r="85" spans="1:11" s="22" customFormat="1" ht="12.75">
      <c r="A85" s="9">
        <v>79</v>
      </c>
      <c r="B85" s="38" t="s">
        <v>258</v>
      </c>
      <c r="C85" s="38" t="s">
        <v>259</v>
      </c>
      <c r="D85" s="38" t="s">
        <v>175</v>
      </c>
      <c r="E85" s="38" t="s">
        <v>16</v>
      </c>
      <c r="F85" s="11">
        <v>0.390277777777778</v>
      </c>
      <c r="G85" s="12">
        <v>0.4337756944444444</v>
      </c>
      <c r="H85" s="13"/>
      <c r="I85" s="14">
        <f t="shared" si="4"/>
        <v>0.043497916666666414</v>
      </c>
      <c r="J85" s="15">
        <f t="shared" si="6"/>
        <v>0.018697800925925656</v>
      </c>
      <c r="K85" s="17">
        <f t="shared" si="5"/>
        <v>1615</v>
      </c>
    </row>
    <row r="86" spans="1:11" s="22" customFormat="1" ht="12.75">
      <c r="A86" s="9">
        <v>80</v>
      </c>
      <c r="B86" s="38" t="s">
        <v>274</v>
      </c>
      <c r="C86" s="38" t="s">
        <v>275</v>
      </c>
      <c r="D86" s="38" t="s">
        <v>165</v>
      </c>
      <c r="E86" s="38" t="s">
        <v>18</v>
      </c>
      <c r="F86" s="11">
        <v>0.390277777777778</v>
      </c>
      <c r="G86" s="12">
        <v>0.4341569444444444</v>
      </c>
      <c r="H86" s="13"/>
      <c r="I86" s="14">
        <f t="shared" si="4"/>
        <v>0.043879166666666414</v>
      </c>
      <c r="J86" s="15">
        <f t="shared" si="6"/>
        <v>0.019079050925925656</v>
      </c>
      <c r="K86" s="17">
        <f t="shared" si="5"/>
        <v>1648</v>
      </c>
    </row>
    <row r="87" spans="1:11" s="22" customFormat="1" ht="12.75">
      <c r="A87" s="9">
        <v>81</v>
      </c>
      <c r="B87" s="38" t="s">
        <v>120</v>
      </c>
      <c r="C87" s="38" t="s">
        <v>121</v>
      </c>
      <c r="D87" s="38" t="s">
        <v>122</v>
      </c>
      <c r="E87" s="38" t="s">
        <v>97</v>
      </c>
      <c r="F87" s="11">
        <v>0.40347222222222223</v>
      </c>
      <c r="G87" s="12">
        <v>0.447540625</v>
      </c>
      <c r="H87" s="13"/>
      <c r="I87" s="14">
        <f t="shared" si="4"/>
        <v>0.04406840277777779</v>
      </c>
      <c r="J87" s="15">
        <f t="shared" si="6"/>
        <v>0.019268287037037035</v>
      </c>
      <c r="K87" s="17">
        <f t="shared" si="5"/>
        <v>1665</v>
      </c>
    </row>
    <row r="88" spans="1:11" s="22" customFormat="1" ht="12.75">
      <c r="A88" s="9">
        <v>82</v>
      </c>
      <c r="B88" s="38" t="s">
        <v>171</v>
      </c>
      <c r="C88" s="38" t="s">
        <v>172</v>
      </c>
      <c r="D88" s="38" t="s">
        <v>33</v>
      </c>
      <c r="E88" s="38" t="s">
        <v>140</v>
      </c>
      <c r="F88" s="11">
        <v>0.390277777777778</v>
      </c>
      <c r="G88" s="12">
        <v>0.43435266203703704</v>
      </c>
      <c r="H88" s="13"/>
      <c r="I88" s="14">
        <f t="shared" si="4"/>
        <v>0.04407488425925904</v>
      </c>
      <c r="J88" s="15">
        <f t="shared" si="6"/>
        <v>0.01927476851851828</v>
      </c>
      <c r="K88" s="17">
        <f t="shared" si="5"/>
        <v>1665</v>
      </c>
    </row>
    <row r="89" spans="1:11" s="22" customFormat="1" ht="12.75">
      <c r="A89" s="9">
        <v>83</v>
      </c>
      <c r="B89" s="38" t="s">
        <v>260</v>
      </c>
      <c r="C89" s="38" t="s">
        <v>261</v>
      </c>
      <c r="D89" s="38" t="s">
        <v>175</v>
      </c>
      <c r="E89" s="38" t="s">
        <v>16</v>
      </c>
      <c r="F89" s="11">
        <v>0.390277777777778</v>
      </c>
      <c r="G89" s="12">
        <v>0.4345601851851852</v>
      </c>
      <c r="H89" s="13"/>
      <c r="I89" s="14">
        <f t="shared" si="4"/>
        <v>0.04428240740740719</v>
      </c>
      <c r="J89" s="15">
        <f t="shared" si="6"/>
        <v>0.01948229166666643</v>
      </c>
      <c r="K89" s="17">
        <f t="shared" si="5"/>
        <v>1683</v>
      </c>
    </row>
    <row r="90" spans="1:11" s="22" customFormat="1" ht="12.75">
      <c r="A90" s="9">
        <v>84</v>
      </c>
      <c r="B90" s="38" t="s">
        <v>42</v>
      </c>
      <c r="C90" s="38" t="s">
        <v>43</v>
      </c>
      <c r="D90" s="38" t="s">
        <v>44</v>
      </c>
      <c r="E90" s="38" t="s">
        <v>45</v>
      </c>
      <c r="F90" s="11">
        <v>0.3951388888888889</v>
      </c>
      <c r="G90" s="12">
        <v>0.4408078703703704</v>
      </c>
      <c r="H90" s="13"/>
      <c r="I90" s="14">
        <f t="shared" si="4"/>
        <v>0.04566898148148152</v>
      </c>
      <c r="J90" s="15">
        <f t="shared" si="6"/>
        <v>0.02086886574074076</v>
      </c>
      <c r="K90" s="17">
        <f t="shared" si="5"/>
        <v>1803</v>
      </c>
    </row>
    <row r="91" spans="1:11" s="22" customFormat="1" ht="12.75">
      <c r="A91" s="9">
        <v>85</v>
      </c>
      <c r="B91" s="38">
        <v>269</v>
      </c>
      <c r="C91" s="38" t="s">
        <v>291</v>
      </c>
      <c r="D91" s="38" t="s">
        <v>292</v>
      </c>
      <c r="E91" s="38" t="s">
        <v>14</v>
      </c>
      <c r="F91" s="11">
        <v>0.390277777777778</v>
      </c>
      <c r="G91" s="12">
        <v>0.43601261574074074</v>
      </c>
      <c r="H91" s="13"/>
      <c r="I91" s="14">
        <f t="shared" si="4"/>
        <v>0.04573483796296274</v>
      </c>
      <c r="J91" s="15">
        <f t="shared" si="6"/>
        <v>0.02093472222222198</v>
      </c>
      <c r="K91" s="17">
        <f t="shared" si="5"/>
        <v>1809</v>
      </c>
    </row>
    <row r="92" spans="1:11" s="22" customFormat="1" ht="12.75">
      <c r="A92" s="9">
        <v>86</v>
      </c>
      <c r="B92" s="38" t="s">
        <v>302</v>
      </c>
      <c r="C92" s="38" t="s">
        <v>303</v>
      </c>
      <c r="D92" s="38" t="s">
        <v>20</v>
      </c>
      <c r="E92" s="38" t="s">
        <v>21</v>
      </c>
      <c r="F92" s="11">
        <v>0.390277777777778</v>
      </c>
      <c r="G92" s="19">
        <v>0.43640671296296296</v>
      </c>
      <c r="H92" s="13"/>
      <c r="I92" s="14">
        <f t="shared" si="4"/>
        <v>0.04612893518518496</v>
      </c>
      <c r="J92" s="15">
        <f t="shared" si="6"/>
        <v>0.021328819444444203</v>
      </c>
      <c r="K92" s="17">
        <f t="shared" si="5"/>
        <v>1843</v>
      </c>
    </row>
    <row r="93" spans="1:11" s="22" customFormat="1" ht="12.75">
      <c r="A93" s="9">
        <v>87</v>
      </c>
      <c r="B93" s="38" t="s">
        <v>304</v>
      </c>
      <c r="C93" s="38" t="s">
        <v>305</v>
      </c>
      <c r="D93" s="38" t="s">
        <v>216</v>
      </c>
      <c r="E93" s="38" t="s">
        <v>21</v>
      </c>
      <c r="F93" s="11">
        <v>0.390277777777778</v>
      </c>
      <c r="G93" s="12">
        <v>0.4374078703703704</v>
      </c>
      <c r="H93" s="12"/>
      <c r="I93" s="14">
        <f t="shared" si="4"/>
        <v>0.047130092592592376</v>
      </c>
      <c r="J93" s="15">
        <f t="shared" si="6"/>
        <v>0.02232997685185162</v>
      </c>
      <c r="K93" s="17">
        <f t="shared" si="5"/>
        <v>1929</v>
      </c>
    </row>
    <row r="94" spans="1:11" s="22" customFormat="1" ht="12.75">
      <c r="A94" s="9">
        <v>88</v>
      </c>
      <c r="B94" s="38" t="s">
        <v>232</v>
      </c>
      <c r="C94" s="38" t="s">
        <v>233</v>
      </c>
      <c r="D94" s="38" t="s">
        <v>175</v>
      </c>
      <c r="E94" s="38" t="s">
        <v>234</v>
      </c>
      <c r="F94" s="11">
        <v>0.390277777777778</v>
      </c>
      <c r="G94" s="12">
        <v>0.43838217592592593</v>
      </c>
      <c r="H94" s="13"/>
      <c r="I94" s="14">
        <f t="shared" si="4"/>
        <v>0.04810439814814793</v>
      </c>
      <c r="J94" s="15">
        <f t="shared" si="6"/>
        <v>0.023304282407407173</v>
      </c>
      <c r="K94" s="17">
        <f t="shared" si="5"/>
        <v>2013</v>
      </c>
    </row>
    <row r="95" spans="1:11" s="22" customFormat="1" ht="12.75">
      <c r="A95" s="9">
        <v>89</v>
      </c>
      <c r="B95" s="38" t="s">
        <v>262</v>
      </c>
      <c r="C95" s="38" t="s">
        <v>263</v>
      </c>
      <c r="D95" s="38" t="s">
        <v>264</v>
      </c>
      <c r="E95" s="38" t="s">
        <v>16</v>
      </c>
      <c r="F95" s="11">
        <v>0.390277777777778</v>
      </c>
      <c r="G95" s="12">
        <v>0.43875231481481486</v>
      </c>
      <c r="H95" s="13"/>
      <c r="I95" s="14">
        <f t="shared" si="4"/>
        <v>0.04847453703703686</v>
      </c>
      <c r="J95" s="15">
        <f t="shared" si="6"/>
        <v>0.0236744212962961</v>
      </c>
      <c r="K95" s="17">
        <f t="shared" si="5"/>
        <v>2045</v>
      </c>
    </row>
    <row r="96" spans="1:11" s="22" customFormat="1" ht="12.75">
      <c r="A96" s="9">
        <v>90</v>
      </c>
      <c r="B96" s="38" t="s">
        <v>235</v>
      </c>
      <c r="C96" s="38" t="s">
        <v>236</v>
      </c>
      <c r="D96" s="38" t="s">
        <v>207</v>
      </c>
      <c r="E96" s="38" t="s">
        <v>231</v>
      </c>
      <c r="F96" s="11">
        <v>0.390277777777778</v>
      </c>
      <c r="G96" s="12">
        <v>0.4388630787037037</v>
      </c>
      <c r="H96" s="13"/>
      <c r="I96" s="14">
        <f t="shared" si="4"/>
        <v>0.04858530092592572</v>
      </c>
      <c r="J96" s="15">
        <f t="shared" si="6"/>
        <v>0.023785185185184965</v>
      </c>
      <c r="K96" s="17">
        <f t="shared" si="5"/>
        <v>2055</v>
      </c>
    </row>
    <row r="97" spans="1:11" s="22" customFormat="1" ht="12.75">
      <c r="A97" s="9">
        <v>91</v>
      </c>
      <c r="B97" s="38" t="s">
        <v>237</v>
      </c>
      <c r="C97" s="38" t="s">
        <v>238</v>
      </c>
      <c r="D97" s="38" t="s">
        <v>199</v>
      </c>
      <c r="E97" s="38" t="s">
        <v>234</v>
      </c>
      <c r="F97" s="11">
        <v>0.39444444444444443</v>
      </c>
      <c r="G97" s="12">
        <v>0.44384548611111113</v>
      </c>
      <c r="H97" s="13"/>
      <c r="I97" s="14">
        <f t="shared" si="4"/>
        <v>0.0494010416666667</v>
      </c>
      <c r="J97" s="15">
        <f t="shared" si="6"/>
        <v>0.024600925925925943</v>
      </c>
      <c r="K97" s="17">
        <f t="shared" si="5"/>
        <v>2126</v>
      </c>
    </row>
    <row r="98" spans="1:11" s="22" customFormat="1" ht="12.75">
      <c r="A98" s="9">
        <v>92</v>
      </c>
      <c r="B98" s="38" t="s">
        <v>223</v>
      </c>
      <c r="C98" s="38" t="s">
        <v>224</v>
      </c>
      <c r="D98" s="38" t="s">
        <v>213</v>
      </c>
      <c r="E98" s="38" t="s">
        <v>180</v>
      </c>
      <c r="F98" s="11">
        <v>0.390277777777778</v>
      </c>
      <c r="G98" s="12">
        <v>0.4396974537037037</v>
      </c>
      <c r="H98" s="13"/>
      <c r="I98" s="14">
        <f t="shared" si="4"/>
        <v>0.04941967592592572</v>
      </c>
      <c r="J98" s="15">
        <f t="shared" si="6"/>
        <v>0.024619560185184963</v>
      </c>
      <c r="K98" s="17">
        <f t="shared" si="5"/>
        <v>2127</v>
      </c>
    </row>
    <row r="99" spans="1:11" s="22" customFormat="1" ht="12.75">
      <c r="A99" s="9">
        <v>93</v>
      </c>
      <c r="B99" s="38" t="s">
        <v>265</v>
      </c>
      <c r="C99" s="38" t="s">
        <v>266</v>
      </c>
      <c r="D99" s="38" t="s">
        <v>222</v>
      </c>
      <c r="E99" s="38" t="s">
        <v>16</v>
      </c>
      <c r="F99" s="11">
        <v>0.3902777777777778</v>
      </c>
      <c r="G99" s="12">
        <v>0.44027280092592597</v>
      </c>
      <c r="H99" s="13"/>
      <c r="I99" s="14">
        <f t="shared" si="4"/>
        <v>0.04999502314814819</v>
      </c>
      <c r="J99" s="15">
        <f t="shared" si="6"/>
        <v>0.02519490740740743</v>
      </c>
      <c r="K99" s="17">
        <f t="shared" si="5"/>
        <v>2177</v>
      </c>
    </row>
    <row r="100" spans="1:11" s="22" customFormat="1" ht="12.75">
      <c r="A100" s="9">
        <v>94</v>
      </c>
      <c r="B100" s="38" t="s">
        <v>279</v>
      </c>
      <c r="C100" s="38" t="s">
        <v>280</v>
      </c>
      <c r="D100" s="38" t="s">
        <v>175</v>
      </c>
      <c r="E100" s="38" t="s">
        <v>281</v>
      </c>
      <c r="F100" s="11">
        <v>0.390277777777778</v>
      </c>
      <c r="G100" s="12">
        <v>0.4416082175925926</v>
      </c>
      <c r="H100" s="13"/>
      <c r="I100" s="14">
        <f t="shared" si="4"/>
        <v>0.05133043981481461</v>
      </c>
      <c r="J100" s="15">
        <f t="shared" si="6"/>
        <v>0.026530324074073852</v>
      </c>
      <c r="K100" s="17">
        <f t="shared" si="5"/>
        <v>2292</v>
      </c>
    </row>
    <row r="101" spans="1:11" s="22" customFormat="1" ht="12.75">
      <c r="A101" s="9">
        <v>95</v>
      </c>
      <c r="B101" s="38" t="s">
        <v>173</v>
      </c>
      <c r="C101" s="38" t="s">
        <v>174</v>
      </c>
      <c r="D101" s="38" t="s">
        <v>175</v>
      </c>
      <c r="E101" s="38" t="s">
        <v>144</v>
      </c>
      <c r="F101" s="11">
        <v>0.390277777777778</v>
      </c>
      <c r="G101" s="12">
        <v>0.44173402777777776</v>
      </c>
      <c r="H101" s="13"/>
      <c r="I101" s="14">
        <f t="shared" si="4"/>
        <v>0.05145624999999976</v>
      </c>
      <c r="J101" s="15">
        <f t="shared" si="6"/>
        <v>0.026656134259259</v>
      </c>
      <c r="K101" s="17">
        <f t="shared" si="5"/>
        <v>2303</v>
      </c>
    </row>
    <row r="102" spans="1:11" s="22" customFormat="1" ht="12.75">
      <c r="A102" s="9">
        <v>96</v>
      </c>
      <c r="B102" s="38" t="s">
        <v>306</v>
      </c>
      <c r="C102" s="38" t="s">
        <v>307</v>
      </c>
      <c r="D102" s="38" t="s">
        <v>20</v>
      </c>
      <c r="E102" s="38" t="s">
        <v>21</v>
      </c>
      <c r="F102" s="11">
        <v>0.390277777777778</v>
      </c>
      <c r="G102" s="12">
        <v>0.4418577546296296</v>
      </c>
      <c r="H102" s="13"/>
      <c r="I102" s="14">
        <f t="shared" si="4"/>
        <v>0.05157997685185162</v>
      </c>
      <c r="J102" s="15">
        <f t="shared" si="6"/>
        <v>0.02677986111111086</v>
      </c>
      <c r="K102" s="17">
        <f t="shared" si="5"/>
        <v>2314</v>
      </c>
    </row>
    <row r="103" spans="1:11" s="22" customFormat="1" ht="12.75">
      <c r="A103" s="9">
        <v>97</v>
      </c>
      <c r="B103" s="38" t="s">
        <v>225</v>
      </c>
      <c r="C103" s="38" t="s">
        <v>226</v>
      </c>
      <c r="D103" s="38" t="s">
        <v>227</v>
      </c>
      <c r="E103" s="38" t="s">
        <v>180</v>
      </c>
      <c r="F103" s="11">
        <v>0.390277777777778</v>
      </c>
      <c r="G103" s="12">
        <v>0.4420516203703704</v>
      </c>
      <c r="H103" s="13"/>
      <c r="I103" s="14">
        <f t="shared" si="4"/>
        <v>0.05177384259259238</v>
      </c>
      <c r="J103" s="15">
        <f t="shared" si="6"/>
        <v>0.02697372685185162</v>
      </c>
      <c r="K103" s="17">
        <f t="shared" si="5"/>
        <v>2331</v>
      </c>
    </row>
    <row r="104" spans="1:11" s="22" customFormat="1" ht="12.75">
      <c r="A104" s="9">
        <v>98</v>
      </c>
      <c r="B104" s="38" t="s">
        <v>308</v>
      </c>
      <c r="C104" s="38" t="s">
        <v>309</v>
      </c>
      <c r="D104" s="38" t="s">
        <v>20</v>
      </c>
      <c r="E104" s="38" t="s">
        <v>21</v>
      </c>
      <c r="F104" s="11">
        <v>0.390277777777778</v>
      </c>
      <c r="G104" s="12">
        <v>0.44233194444444446</v>
      </c>
      <c r="H104" s="13"/>
      <c r="I104" s="14">
        <f t="shared" si="4"/>
        <v>0.05205416666666646</v>
      </c>
      <c r="J104" s="15">
        <f t="shared" si="6"/>
        <v>0.0272540509259257</v>
      </c>
      <c r="K104" s="17">
        <f t="shared" si="5"/>
        <v>2355</v>
      </c>
    </row>
    <row r="105" spans="1:11" s="22" customFormat="1" ht="12.75">
      <c r="A105" s="9">
        <v>99</v>
      </c>
      <c r="B105" s="38" t="s">
        <v>310</v>
      </c>
      <c r="C105" s="38" t="s">
        <v>311</v>
      </c>
      <c r="D105" s="38" t="s">
        <v>20</v>
      </c>
      <c r="E105" s="38" t="s">
        <v>21</v>
      </c>
      <c r="F105" s="11">
        <v>0.390277777777778</v>
      </c>
      <c r="G105" s="12">
        <v>0.4428390046296296</v>
      </c>
      <c r="H105" s="13"/>
      <c r="I105" s="14">
        <f t="shared" si="4"/>
        <v>0.052561226851851606</v>
      </c>
      <c r="J105" s="15">
        <f t="shared" si="6"/>
        <v>0.027761111111110848</v>
      </c>
      <c r="K105" s="17">
        <f t="shared" si="5"/>
        <v>2399</v>
      </c>
    </row>
    <row r="106" spans="1:11" s="22" customFormat="1" ht="12.75">
      <c r="A106" s="9">
        <v>100</v>
      </c>
      <c r="B106" s="38" t="s">
        <v>239</v>
      </c>
      <c r="C106" s="38" t="s">
        <v>240</v>
      </c>
      <c r="D106" s="38" t="s">
        <v>222</v>
      </c>
      <c r="E106" s="38" t="s">
        <v>234</v>
      </c>
      <c r="F106" s="11">
        <v>0.390277777777778</v>
      </c>
      <c r="G106" s="12">
        <v>0.44337546296296293</v>
      </c>
      <c r="H106" s="13"/>
      <c r="I106" s="14">
        <f t="shared" si="4"/>
        <v>0.05309768518518493</v>
      </c>
      <c r="J106" s="15">
        <f t="shared" si="6"/>
        <v>0.02829756944444417</v>
      </c>
      <c r="K106" s="17">
        <f t="shared" si="5"/>
        <v>2445</v>
      </c>
    </row>
    <row r="107" spans="1:11" s="22" customFormat="1" ht="12.75">
      <c r="A107" s="9">
        <v>101</v>
      </c>
      <c r="B107" s="38" t="s">
        <v>241</v>
      </c>
      <c r="C107" s="38" t="s">
        <v>242</v>
      </c>
      <c r="D107" s="38" t="s">
        <v>243</v>
      </c>
      <c r="E107" s="38" t="s">
        <v>231</v>
      </c>
      <c r="F107" s="11">
        <v>0.390277777777778</v>
      </c>
      <c r="G107" s="12">
        <v>0.44532881944444447</v>
      </c>
      <c r="H107" s="13"/>
      <c r="I107" s="14">
        <f t="shared" si="4"/>
        <v>0.05505104166666647</v>
      </c>
      <c r="J107" s="15">
        <f t="shared" si="6"/>
        <v>0.03025092592592571</v>
      </c>
      <c r="K107" s="17">
        <f t="shared" si="5"/>
        <v>2614</v>
      </c>
    </row>
    <row r="108" spans="1:11" s="22" customFormat="1" ht="12.75">
      <c r="A108" s="9">
        <v>102</v>
      </c>
      <c r="B108" s="38" t="s">
        <v>267</v>
      </c>
      <c r="C108" s="38" t="s">
        <v>268</v>
      </c>
      <c r="D108" s="38" t="s">
        <v>269</v>
      </c>
      <c r="E108" s="38" t="s">
        <v>16</v>
      </c>
      <c r="F108" s="11">
        <v>0.390277777777778</v>
      </c>
      <c r="G108" s="12">
        <v>0.454103125</v>
      </c>
      <c r="H108" s="13"/>
      <c r="I108" s="14">
        <f t="shared" si="4"/>
        <v>0.063825347222222</v>
      </c>
      <c r="J108" s="15">
        <f t="shared" si="6"/>
        <v>0.03902523148148124</v>
      </c>
      <c r="K108" s="17">
        <f t="shared" si="5"/>
        <v>3372</v>
      </c>
    </row>
    <row r="109" spans="1:11" s="22" customFormat="1" ht="12.75">
      <c r="A109" s="9">
        <v>103</v>
      </c>
      <c r="B109" s="38" t="s">
        <v>276</v>
      </c>
      <c r="C109" s="38" t="s">
        <v>277</v>
      </c>
      <c r="D109" s="38" t="s">
        <v>175</v>
      </c>
      <c r="E109" s="38" t="s">
        <v>18</v>
      </c>
      <c r="F109" s="11">
        <v>0.390277777777778</v>
      </c>
      <c r="G109" s="12">
        <v>0.467337962962963</v>
      </c>
      <c r="H109" s="13"/>
      <c r="I109" s="14">
        <f t="shared" si="4"/>
        <v>0.07706018518518498</v>
      </c>
      <c r="J109" s="15">
        <f t="shared" si="6"/>
        <v>0.052260069444444224</v>
      </c>
      <c r="K109" s="17">
        <f t="shared" si="5"/>
        <v>4515</v>
      </c>
    </row>
    <row r="110" spans="1:11" s="22" customFormat="1" ht="12.75">
      <c r="A110" s="9">
        <v>105</v>
      </c>
      <c r="B110" s="10">
        <f>CONCATENATE('[1]Štart všetci'!A113)</f>
      </c>
      <c r="C110" s="10">
        <f>CONCATENATE('[1]Štart všetci'!B113)</f>
      </c>
      <c r="D110" s="10">
        <f>CONCATENATE('[1]Štart všetci'!C113)</f>
      </c>
      <c r="E110" s="10">
        <f>CONCATENATE('[1]Štart všetci'!D113)</f>
      </c>
      <c r="F110" s="20"/>
      <c r="G110" s="12"/>
      <c r="H110" s="13"/>
      <c r="I110" s="21"/>
      <c r="J110" s="15"/>
      <c r="K110" s="17"/>
    </row>
    <row r="111" spans="1:11" s="22" customFormat="1" ht="12.75">
      <c r="A111" s="9">
        <v>106</v>
      </c>
      <c r="B111" s="38" t="s">
        <v>312</v>
      </c>
      <c r="C111" s="38" t="s">
        <v>313</v>
      </c>
      <c r="D111" s="38" t="s">
        <v>20</v>
      </c>
      <c r="E111" s="38" t="s">
        <v>21</v>
      </c>
      <c r="F111" s="11" t="s">
        <v>22</v>
      </c>
      <c r="G111" s="12"/>
      <c r="H111" s="13"/>
      <c r="I111" s="21"/>
      <c r="J111" s="15"/>
      <c r="K111" s="17"/>
    </row>
    <row r="112" spans="1:11" s="22" customFormat="1" ht="12.75">
      <c r="A112" s="9">
        <v>107</v>
      </c>
      <c r="B112" s="38" t="s">
        <v>314</v>
      </c>
      <c r="C112" s="38" t="s">
        <v>315</v>
      </c>
      <c r="D112" s="38" t="s">
        <v>20</v>
      </c>
      <c r="E112" s="38" t="s">
        <v>21</v>
      </c>
      <c r="F112" s="11" t="s">
        <v>22</v>
      </c>
      <c r="G112" s="12"/>
      <c r="H112" s="13"/>
      <c r="I112" s="21"/>
      <c r="J112" s="15"/>
      <c r="K112" s="17"/>
    </row>
    <row r="113" spans="1:11" s="22" customFormat="1" ht="12.75">
      <c r="A113" s="9">
        <v>108</v>
      </c>
      <c r="B113" s="10">
        <f>CONCATENATE('[1]Štart všetci'!A116)</f>
      </c>
      <c r="C113" s="10">
        <f>CONCATENATE('[1]Štart všetci'!B116)</f>
      </c>
      <c r="D113" s="10">
        <f>CONCATENATE('[1]Štart všetci'!C116)</f>
      </c>
      <c r="E113" s="10">
        <f>CONCATENATE('[1]Štart všetci'!D116)</f>
      </c>
      <c r="F113" s="20"/>
      <c r="G113" s="13"/>
      <c r="H113" s="13"/>
      <c r="I113" s="21"/>
      <c r="J113" s="15"/>
      <c r="K113" s="17"/>
    </row>
    <row r="114" s="22" customFormat="1" ht="12.75">
      <c r="A114" s="9">
        <v>109</v>
      </c>
    </row>
    <row r="115" s="22" customFormat="1" ht="12.75">
      <c r="A115" s="9">
        <v>110</v>
      </c>
    </row>
    <row r="116" spans="1:10" s="22" customFormat="1" ht="12.75">
      <c r="A116" s="9">
        <v>111</v>
      </c>
      <c r="G116" s="24"/>
      <c r="H116" s="24"/>
      <c r="I116" s="24"/>
      <c r="J116" s="24"/>
    </row>
    <row r="117" spans="1:10" s="22" customFormat="1" ht="12.75">
      <c r="A117" s="25"/>
      <c r="G117" s="24"/>
      <c r="H117" s="24"/>
      <c r="I117" s="24"/>
      <c r="J117" s="24"/>
    </row>
    <row r="118" spans="1:10" s="22" customFormat="1" ht="12.75">
      <c r="A118" s="25"/>
      <c r="G118" s="24"/>
      <c r="H118" s="24"/>
      <c r="I118" s="24"/>
      <c r="J118" s="24"/>
    </row>
    <row r="119" spans="1:6" s="22" customFormat="1" ht="12.75">
      <c r="A119" s="25"/>
      <c r="C119" s="24"/>
      <c r="D119" s="24"/>
      <c r="E119" s="24"/>
      <c r="F119" s="24"/>
    </row>
    <row r="120" spans="1:6" s="22" customFormat="1" ht="12.75">
      <c r="A120" s="25"/>
      <c r="C120" s="24"/>
      <c r="D120" s="24"/>
      <c r="E120" s="24"/>
      <c r="F120" s="24"/>
    </row>
    <row r="121" spans="1:10" s="22" customFormat="1" ht="12.75">
      <c r="A121" s="25"/>
      <c r="G121" s="24"/>
      <c r="H121" s="24"/>
      <c r="I121" s="24"/>
      <c r="J121" s="24"/>
    </row>
    <row r="122" spans="1:10" s="22" customFormat="1" ht="12.75">
      <c r="A122" s="25"/>
      <c r="G122" s="24"/>
      <c r="H122" s="24"/>
      <c r="I122" s="24"/>
      <c r="J122" s="24"/>
    </row>
    <row r="123" spans="1:10" s="22" customFormat="1" ht="12.75">
      <c r="A123" s="25"/>
      <c r="G123" s="24"/>
      <c r="H123" s="24"/>
      <c r="I123" s="24"/>
      <c r="J123" s="24"/>
    </row>
    <row r="124" spans="1:10" s="22" customFormat="1" ht="12.75">
      <c r="A124" s="25"/>
      <c r="G124" s="24"/>
      <c r="H124" s="24"/>
      <c r="I124" s="24"/>
      <c r="J124" s="24"/>
    </row>
    <row r="125" spans="1:10" s="22" customFormat="1" ht="12.75">
      <c r="A125" s="25"/>
      <c r="G125" s="24"/>
      <c r="H125" s="24"/>
      <c r="I125" s="24"/>
      <c r="J125" s="24"/>
    </row>
    <row r="126" spans="1:10" s="22" customFormat="1" ht="12.75">
      <c r="A126" s="25"/>
      <c r="G126" s="24"/>
      <c r="H126" s="24"/>
      <c r="I126" s="24"/>
      <c r="J126" s="24"/>
    </row>
    <row r="127" spans="1:10" s="22" customFormat="1" ht="12.75">
      <c r="A127" s="25"/>
      <c r="G127" s="24"/>
      <c r="H127" s="24"/>
      <c r="I127" s="24"/>
      <c r="J127" s="24"/>
    </row>
    <row r="128" spans="1:10" s="22" customFormat="1" ht="12.75">
      <c r="A128" s="25"/>
      <c r="G128" s="24"/>
      <c r="H128" s="24"/>
      <c r="I128" s="24"/>
      <c r="J128" s="24"/>
    </row>
    <row r="129" spans="1:10" s="22" customFormat="1" ht="12.75">
      <c r="A129" s="25"/>
      <c r="G129" s="24"/>
      <c r="H129" s="24"/>
      <c r="I129" s="24"/>
      <c r="J129" s="24"/>
    </row>
    <row r="130" spans="1:10" s="22" customFormat="1" ht="12.75">
      <c r="A130" s="25"/>
      <c r="G130" s="24"/>
      <c r="H130" s="24"/>
      <c r="I130" s="24"/>
      <c r="J130" s="24"/>
    </row>
    <row r="131" spans="1:10" s="22" customFormat="1" ht="12.75">
      <c r="A131" s="25"/>
      <c r="G131" s="24"/>
      <c r="H131" s="24"/>
      <c r="I131" s="24"/>
      <c r="J131" s="24"/>
    </row>
    <row r="132" spans="1:10" s="22" customFormat="1" ht="12.75">
      <c r="A132" s="25"/>
      <c r="G132" s="24"/>
      <c r="H132" s="24"/>
      <c r="I132" s="24"/>
      <c r="J132" s="24"/>
    </row>
    <row r="133" spans="1:10" s="22" customFormat="1" ht="12.75">
      <c r="A133" s="25"/>
      <c r="G133" s="24"/>
      <c r="H133" s="24"/>
      <c r="I133" s="24"/>
      <c r="J133" s="24"/>
    </row>
    <row r="134" spans="1:10" s="22" customFormat="1" ht="12.75">
      <c r="A134" s="25"/>
      <c r="G134" s="24"/>
      <c r="H134" s="24"/>
      <c r="I134" s="24"/>
      <c r="J134" s="24"/>
    </row>
    <row r="135" spans="1:10" s="22" customFormat="1" ht="12.75">
      <c r="A135" s="25"/>
      <c r="G135" s="24"/>
      <c r="H135" s="24"/>
      <c r="I135" s="24"/>
      <c r="J135" s="24"/>
    </row>
    <row r="136" spans="1:10" s="22" customFormat="1" ht="12.75">
      <c r="A136" s="25"/>
      <c r="G136" s="24"/>
      <c r="H136" s="24"/>
      <c r="I136" s="24"/>
      <c r="J136" s="24"/>
    </row>
    <row r="137" spans="1:10" s="22" customFormat="1" ht="12.75">
      <c r="A137" s="25"/>
      <c r="G137" s="24"/>
      <c r="H137" s="24"/>
      <c r="I137" s="24"/>
      <c r="J137" s="24"/>
    </row>
    <row r="138" spans="1:10" s="22" customFormat="1" ht="12.75">
      <c r="A138" s="25"/>
      <c r="G138" s="24"/>
      <c r="H138" s="24"/>
      <c r="I138" s="24"/>
      <c r="J138" s="24"/>
    </row>
    <row r="139" spans="1:10" s="22" customFormat="1" ht="12.75">
      <c r="A139" s="25"/>
      <c r="G139" s="24"/>
      <c r="H139" s="24"/>
      <c r="I139" s="24"/>
      <c r="J139" s="24"/>
    </row>
    <row r="140" spans="1:10" s="22" customFormat="1" ht="12.75">
      <c r="A140" s="25"/>
      <c r="G140" s="24"/>
      <c r="H140" s="24"/>
      <c r="I140" s="24"/>
      <c r="J140" s="24"/>
    </row>
    <row r="141" spans="1:10" s="22" customFormat="1" ht="12.75">
      <c r="A141" s="25"/>
      <c r="G141" s="24"/>
      <c r="H141" s="24"/>
      <c r="I141" s="24"/>
      <c r="J141" s="24"/>
    </row>
    <row r="142" spans="1:10" s="22" customFormat="1" ht="12.75">
      <c r="A142" s="25"/>
      <c r="G142" s="24"/>
      <c r="H142" s="24"/>
      <c r="I142" s="24"/>
      <c r="J142" s="24"/>
    </row>
    <row r="143" spans="1:10" s="22" customFormat="1" ht="12.75">
      <c r="A143" s="25"/>
      <c r="G143" s="24"/>
      <c r="H143" s="24"/>
      <c r="I143" s="24"/>
      <c r="J143" s="24"/>
    </row>
    <row r="144" spans="1:10" s="22" customFormat="1" ht="12.75">
      <c r="A144" s="25"/>
      <c r="G144" s="24"/>
      <c r="H144" s="24"/>
      <c r="I144" s="24"/>
      <c r="J144" s="24"/>
    </row>
    <row r="145" spans="1:10" s="22" customFormat="1" ht="12.75">
      <c r="A145" s="25"/>
      <c r="G145" s="24"/>
      <c r="H145" s="24"/>
      <c r="I145" s="24"/>
      <c r="J145" s="24"/>
    </row>
    <row r="146" spans="1:10" s="22" customFormat="1" ht="12.75">
      <c r="A146" s="25"/>
      <c r="G146" s="24"/>
      <c r="H146" s="24"/>
      <c r="I146" s="24"/>
      <c r="J146" s="24"/>
    </row>
    <row r="147" spans="1:10" s="22" customFormat="1" ht="12.75">
      <c r="A147" s="25"/>
      <c r="G147" s="24"/>
      <c r="H147" s="24"/>
      <c r="I147" s="24"/>
      <c r="J147" s="24"/>
    </row>
    <row r="148" spans="1:10" s="22" customFormat="1" ht="12.75">
      <c r="A148" s="25"/>
      <c r="G148" s="24"/>
      <c r="H148" s="24"/>
      <c r="I148" s="24"/>
      <c r="J148" s="24"/>
    </row>
    <row r="149" spans="1:10" s="22" customFormat="1" ht="12.75">
      <c r="A149" s="25"/>
      <c r="G149" s="24"/>
      <c r="H149" s="24"/>
      <c r="I149" s="24"/>
      <c r="J149" s="24"/>
    </row>
    <row r="150" spans="1:10" s="22" customFormat="1" ht="12.75">
      <c r="A150" s="25"/>
      <c r="G150" s="24"/>
      <c r="H150" s="24"/>
      <c r="I150" s="24"/>
      <c r="J150" s="24"/>
    </row>
    <row r="151" spans="1:10" s="22" customFormat="1" ht="12.75">
      <c r="A151" s="25"/>
      <c r="G151" s="24"/>
      <c r="H151" s="24"/>
      <c r="I151" s="24"/>
      <c r="J151" s="24"/>
    </row>
    <row r="152" spans="1:10" s="22" customFormat="1" ht="12.75">
      <c r="A152" s="25"/>
      <c r="G152" s="24"/>
      <c r="H152" s="24"/>
      <c r="I152" s="24"/>
      <c r="J152" s="24"/>
    </row>
    <row r="153" spans="1:10" s="22" customFormat="1" ht="12.75">
      <c r="A153" s="25"/>
      <c r="G153" s="24"/>
      <c r="H153" s="24"/>
      <c r="I153" s="24"/>
      <c r="J153" s="24"/>
    </row>
    <row r="154" spans="1:10" s="22" customFormat="1" ht="12.75">
      <c r="A154" s="25"/>
      <c r="G154" s="24"/>
      <c r="H154" s="24"/>
      <c r="I154" s="24"/>
      <c r="J154" s="24"/>
    </row>
    <row r="155" spans="1:10" s="22" customFormat="1" ht="12.75">
      <c r="A155" s="25"/>
      <c r="G155" s="24"/>
      <c r="H155" s="24"/>
      <c r="I155" s="24"/>
      <c r="J155" s="24"/>
    </row>
    <row r="156" spans="1:10" s="22" customFormat="1" ht="12.75">
      <c r="A156" s="25"/>
      <c r="G156" s="24"/>
      <c r="H156" s="24"/>
      <c r="I156" s="24"/>
      <c r="J156" s="24"/>
    </row>
    <row r="157" spans="1:10" s="22" customFormat="1" ht="12.75">
      <c r="A157" s="25"/>
      <c r="G157" s="24"/>
      <c r="H157" s="24"/>
      <c r="I157" s="24"/>
      <c r="J157" s="24"/>
    </row>
    <row r="158" spans="1:10" s="22" customFormat="1" ht="12.75">
      <c r="A158" s="25"/>
      <c r="G158" s="24"/>
      <c r="H158" s="24"/>
      <c r="I158" s="24"/>
      <c r="J158" s="24"/>
    </row>
    <row r="159" spans="1:10" s="22" customFormat="1" ht="12.75">
      <c r="A159" s="25"/>
      <c r="G159" s="24"/>
      <c r="H159" s="24"/>
      <c r="I159" s="24"/>
      <c r="J159" s="24"/>
    </row>
    <row r="160" spans="1:10" s="22" customFormat="1" ht="12.75">
      <c r="A160" s="25"/>
      <c r="G160" s="24"/>
      <c r="H160" s="24"/>
      <c r="I160" s="24"/>
      <c r="J160" s="24"/>
    </row>
    <row r="161" spans="1:10" s="22" customFormat="1" ht="12.75">
      <c r="A161" s="25"/>
      <c r="G161" s="24"/>
      <c r="H161" s="24"/>
      <c r="I161" s="24"/>
      <c r="J161" s="24"/>
    </row>
    <row r="162" spans="1:10" s="22" customFormat="1" ht="12.75">
      <c r="A162" s="25"/>
      <c r="G162" s="24"/>
      <c r="H162" s="24"/>
      <c r="I162" s="24"/>
      <c r="J162" s="24"/>
    </row>
    <row r="163" spans="1:10" s="22" customFormat="1" ht="12.75">
      <c r="A163" s="25"/>
      <c r="G163" s="24"/>
      <c r="H163" s="24"/>
      <c r="I163" s="24"/>
      <c r="J163" s="24"/>
    </row>
    <row r="164" spans="1:10" s="22" customFormat="1" ht="12.75">
      <c r="A164" s="25"/>
      <c r="G164" s="24"/>
      <c r="H164" s="24"/>
      <c r="I164" s="24"/>
      <c r="J164" s="24"/>
    </row>
    <row r="165" spans="1:10" s="22" customFormat="1" ht="12.75">
      <c r="A165" s="25"/>
      <c r="G165" s="24"/>
      <c r="H165" s="24"/>
      <c r="I165" s="24"/>
      <c r="J165" s="24"/>
    </row>
    <row r="166" spans="1:10" s="22" customFormat="1" ht="12.75">
      <c r="A166" s="25"/>
      <c r="G166" s="24"/>
      <c r="H166" s="24"/>
      <c r="I166" s="24"/>
      <c r="J166" s="24"/>
    </row>
    <row r="167" spans="1:10" s="22" customFormat="1" ht="12.75">
      <c r="A167" s="25"/>
      <c r="G167" s="24"/>
      <c r="H167" s="24"/>
      <c r="I167" s="24"/>
      <c r="J167" s="24"/>
    </row>
    <row r="168" spans="1:10" s="22" customFormat="1" ht="12.75">
      <c r="A168" s="25"/>
      <c r="G168" s="24"/>
      <c r="H168" s="24"/>
      <c r="I168" s="24"/>
      <c r="J168" s="24"/>
    </row>
    <row r="169" spans="1:10" s="22" customFormat="1" ht="12.75">
      <c r="A169" s="25"/>
      <c r="G169" s="24"/>
      <c r="H169" s="24"/>
      <c r="I169" s="24"/>
      <c r="J169" s="24"/>
    </row>
    <row r="170" spans="1:10" s="22" customFormat="1" ht="12.75">
      <c r="A170" s="25"/>
      <c r="G170" s="24"/>
      <c r="H170" s="24"/>
      <c r="I170" s="24"/>
      <c r="J170" s="24"/>
    </row>
    <row r="171" spans="1:10" s="22" customFormat="1" ht="12.75">
      <c r="A171" s="25"/>
      <c r="G171" s="24"/>
      <c r="H171" s="24"/>
      <c r="I171" s="24"/>
      <c r="J171" s="24"/>
    </row>
    <row r="172" spans="1:10" s="22" customFormat="1" ht="12.75">
      <c r="A172" s="25"/>
      <c r="G172" s="24"/>
      <c r="H172" s="24"/>
      <c r="I172" s="24"/>
      <c r="J172" s="24"/>
    </row>
    <row r="173" spans="1:10" s="22" customFormat="1" ht="12.75">
      <c r="A173" s="25"/>
      <c r="G173" s="24"/>
      <c r="H173" s="24"/>
      <c r="I173" s="24"/>
      <c r="J173" s="24"/>
    </row>
    <row r="174" spans="1:10" s="22" customFormat="1" ht="12.75">
      <c r="A174" s="25"/>
      <c r="G174" s="24"/>
      <c r="H174" s="24"/>
      <c r="I174" s="24"/>
      <c r="J174" s="24"/>
    </row>
    <row r="175" spans="1:10" s="22" customFormat="1" ht="12.75">
      <c r="A175" s="25"/>
      <c r="G175" s="24"/>
      <c r="H175" s="24"/>
      <c r="I175" s="24"/>
      <c r="J175" s="24"/>
    </row>
    <row r="176" spans="1:10" s="22" customFormat="1" ht="12.75">
      <c r="A176" s="25"/>
      <c r="G176" s="24"/>
      <c r="H176" s="24"/>
      <c r="I176" s="24"/>
      <c r="J176" s="24"/>
    </row>
    <row r="177" spans="1:10" s="22" customFormat="1" ht="12.75">
      <c r="A177" s="25"/>
      <c r="G177" s="24"/>
      <c r="H177" s="24"/>
      <c r="I177" s="24"/>
      <c r="J177" s="24"/>
    </row>
    <row r="178" spans="1:10" s="22" customFormat="1" ht="12.75">
      <c r="A178" s="25"/>
      <c r="G178" s="24"/>
      <c r="H178" s="24"/>
      <c r="I178" s="24"/>
      <c r="J178" s="24"/>
    </row>
    <row r="179" spans="1:10" s="22" customFormat="1" ht="12.75">
      <c r="A179" s="25"/>
      <c r="G179" s="24"/>
      <c r="H179" s="24"/>
      <c r="I179" s="24"/>
      <c r="J179" s="24"/>
    </row>
    <row r="180" spans="1:10" s="22" customFormat="1" ht="12.75">
      <c r="A180" s="25"/>
      <c r="G180" s="24"/>
      <c r="H180" s="24"/>
      <c r="I180" s="24"/>
      <c r="J180" s="24"/>
    </row>
    <row r="181" spans="1:10" s="22" customFormat="1" ht="12.75">
      <c r="A181" s="25"/>
      <c r="G181" s="24"/>
      <c r="H181" s="24"/>
      <c r="I181" s="24"/>
      <c r="J181" s="24"/>
    </row>
    <row r="182" spans="1:10" s="22" customFormat="1" ht="12.75">
      <c r="A182" s="25"/>
      <c r="G182" s="24"/>
      <c r="H182" s="24"/>
      <c r="I182" s="24"/>
      <c r="J182" s="24"/>
    </row>
    <row r="183" spans="1:10" s="22" customFormat="1" ht="12.75">
      <c r="A183" s="25"/>
      <c r="G183" s="24"/>
      <c r="H183" s="24"/>
      <c r="I183" s="24"/>
      <c r="J183" s="24"/>
    </row>
    <row r="184" spans="1:10" s="22" customFormat="1" ht="12.75">
      <c r="A184" s="25"/>
      <c r="G184" s="24"/>
      <c r="H184" s="24"/>
      <c r="I184" s="24"/>
      <c r="J184" s="24"/>
    </row>
    <row r="185" spans="1:10" s="22" customFormat="1" ht="12.75">
      <c r="A185" s="25"/>
      <c r="G185" s="24"/>
      <c r="H185" s="24"/>
      <c r="I185" s="24"/>
      <c r="J185" s="24"/>
    </row>
    <row r="186" spans="1:10" s="22" customFormat="1" ht="12.75">
      <c r="A186" s="25"/>
      <c r="G186" s="24"/>
      <c r="H186" s="24"/>
      <c r="I186" s="24"/>
      <c r="J186" s="24"/>
    </row>
    <row r="187" spans="1:10" s="22" customFormat="1" ht="12.75">
      <c r="A187" s="25"/>
      <c r="G187" s="24"/>
      <c r="H187" s="24"/>
      <c r="I187" s="24"/>
      <c r="J187" s="24"/>
    </row>
    <row r="188" spans="1:10" s="22" customFormat="1" ht="12.75">
      <c r="A188" s="25"/>
      <c r="G188" s="24"/>
      <c r="H188" s="24"/>
      <c r="I188" s="24"/>
      <c r="J188" s="24"/>
    </row>
    <row r="189" spans="1:10" s="22" customFormat="1" ht="12.75">
      <c r="A189" s="25"/>
      <c r="G189" s="24"/>
      <c r="H189" s="24"/>
      <c r="I189" s="24"/>
      <c r="J189" s="24"/>
    </row>
    <row r="190" spans="1:10" s="22" customFormat="1" ht="12.75">
      <c r="A190" s="25"/>
      <c r="G190" s="24"/>
      <c r="H190" s="24"/>
      <c r="I190" s="24"/>
      <c r="J190" s="24"/>
    </row>
    <row r="191" spans="1:10" s="22" customFormat="1" ht="12.75">
      <c r="A191" s="25"/>
      <c r="G191" s="24"/>
      <c r="H191" s="24"/>
      <c r="I191" s="24"/>
      <c r="J191" s="24"/>
    </row>
    <row r="192" spans="1:10" s="22" customFormat="1" ht="12.75">
      <c r="A192" s="25"/>
      <c r="G192" s="24"/>
      <c r="H192" s="24"/>
      <c r="I192" s="24"/>
      <c r="J192" s="24"/>
    </row>
    <row r="193" spans="1:10" s="22" customFormat="1" ht="12.75">
      <c r="A193" s="25"/>
      <c r="G193" s="24"/>
      <c r="H193" s="24"/>
      <c r="I193" s="24"/>
      <c r="J193" s="24"/>
    </row>
    <row r="194" spans="1:10" s="22" customFormat="1" ht="12.75">
      <c r="A194" s="25"/>
      <c r="G194" s="24"/>
      <c r="H194" s="24"/>
      <c r="I194" s="24"/>
      <c r="J194" s="24"/>
    </row>
    <row r="195" spans="1:10" s="22" customFormat="1" ht="12.75">
      <c r="A195" s="25"/>
      <c r="G195" s="24"/>
      <c r="H195" s="24"/>
      <c r="I195" s="24"/>
      <c r="J195" s="24"/>
    </row>
    <row r="196" spans="1:10" s="22" customFormat="1" ht="12.75">
      <c r="A196" s="25"/>
      <c r="G196" s="24"/>
      <c r="H196" s="24"/>
      <c r="I196" s="24"/>
      <c r="J196" s="24"/>
    </row>
    <row r="197" spans="1:10" s="22" customFormat="1" ht="12.75">
      <c r="A197" s="25"/>
      <c r="G197" s="24"/>
      <c r="H197" s="24"/>
      <c r="I197" s="24"/>
      <c r="J197" s="24"/>
    </row>
    <row r="198" spans="1:10" s="22" customFormat="1" ht="12.75">
      <c r="A198" s="25"/>
      <c r="G198" s="24"/>
      <c r="H198" s="24"/>
      <c r="I198" s="24"/>
      <c r="J198" s="24"/>
    </row>
    <row r="199" spans="1:10" s="22" customFormat="1" ht="12.75">
      <c r="A199" s="25"/>
      <c r="G199" s="24"/>
      <c r="H199" s="24"/>
      <c r="I199" s="24"/>
      <c r="J199" s="24"/>
    </row>
    <row r="200" spans="1:10" s="22" customFormat="1" ht="12.75">
      <c r="A200" s="25"/>
      <c r="G200" s="24"/>
      <c r="H200" s="24"/>
      <c r="I200" s="24"/>
      <c r="J200" s="24"/>
    </row>
    <row r="201" spans="1:10" s="22" customFormat="1" ht="12.75">
      <c r="A201" s="25"/>
      <c r="G201" s="24"/>
      <c r="H201" s="24"/>
      <c r="I201" s="24"/>
      <c r="J201" s="24"/>
    </row>
    <row r="202" spans="1:10" s="22" customFormat="1" ht="12.75">
      <c r="A202" s="25"/>
      <c r="G202" s="24"/>
      <c r="H202" s="24"/>
      <c r="I202" s="24"/>
      <c r="J202" s="24"/>
    </row>
    <row r="203" spans="1:10" s="22" customFormat="1" ht="12.75">
      <c r="A203" s="25"/>
      <c r="G203" s="24"/>
      <c r="H203" s="24"/>
      <c r="I203" s="24"/>
      <c r="J203" s="24"/>
    </row>
    <row r="204" spans="1:10" s="22" customFormat="1" ht="12.75">
      <c r="A204" s="25"/>
      <c r="G204" s="24"/>
      <c r="H204" s="24"/>
      <c r="I204" s="24"/>
      <c r="J204" s="24"/>
    </row>
    <row r="205" spans="1:10" s="22" customFormat="1" ht="12.75">
      <c r="A205" s="25"/>
      <c r="G205" s="24"/>
      <c r="H205" s="24"/>
      <c r="I205" s="24"/>
      <c r="J205" s="24"/>
    </row>
    <row r="206" spans="1:10" s="22" customFormat="1" ht="12.75">
      <c r="A206" s="25"/>
      <c r="G206" s="24"/>
      <c r="H206" s="24"/>
      <c r="I206" s="24"/>
      <c r="J206" s="24"/>
    </row>
    <row r="207" spans="1:10" s="22" customFormat="1" ht="12.75">
      <c r="A207" s="25"/>
      <c r="G207" s="24"/>
      <c r="H207" s="24"/>
      <c r="I207" s="24"/>
      <c r="J207" s="24"/>
    </row>
    <row r="208" spans="1:10" s="22" customFormat="1" ht="12.75">
      <c r="A208" s="25"/>
      <c r="G208" s="24"/>
      <c r="H208" s="24"/>
      <c r="I208" s="24"/>
      <c r="J208" s="24"/>
    </row>
    <row r="209" spans="1:10" s="22" customFormat="1" ht="12.75">
      <c r="A209" s="25"/>
      <c r="G209" s="24"/>
      <c r="H209" s="24"/>
      <c r="I209" s="24"/>
      <c r="J209" s="24"/>
    </row>
    <row r="210" spans="1:10" s="22" customFormat="1" ht="12.75">
      <c r="A210" s="25"/>
      <c r="G210" s="24"/>
      <c r="H210" s="24"/>
      <c r="I210" s="24"/>
      <c r="J210" s="24"/>
    </row>
    <row r="211" spans="1:10" s="22" customFormat="1" ht="12.75">
      <c r="A211" s="25"/>
      <c r="G211" s="24"/>
      <c r="H211" s="24"/>
      <c r="I211" s="24"/>
      <c r="J211" s="24"/>
    </row>
    <row r="212" spans="1:10" s="22" customFormat="1" ht="12.75">
      <c r="A212" s="25"/>
      <c r="G212" s="24"/>
      <c r="H212" s="24"/>
      <c r="I212" s="24"/>
      <c r="J212" s="24"/>
    </row>
    <row r="213" spans="1:10" s="22" customFormat="1" ht="12.75">
      <c r="A213" s="25"/>
      <c r="G213" s="24"/>
      <c r="H213" s="24"/>
      <c r="I213" s="24"/>
      <c r="J213" s="24"/>
    </row>
    <row r="214" spans="1:10" s="22" customFormat="1" ht="12.75">
      <c r="A214" s="25"/>
      <c r="G214" s="24"/>
      <c r="H214" s="24"/>
      <c r="I214" s="24"/>
      <c r="J214" s="24"/>
    </row>
    <row r="215" spans="1:10" s="22" customFormat="1" ht="12.75">
      <c r="A215" s="25"/>
      <c r="G215" s="24"/>
      <c r="H215" s="24"/>
      <c r="I215" s="24"/>
      <c r="J215" s="24"/>
    </row>
    <row r="216" spans="1:10" s="22" customFormat="1" ht="12.75">
      <c r="A216" s="25"/>
      <c r="G216" s="24"/>
      <c r="H216" s="24"/>
      <c r="I216" s="24"/>
      <c r="J216" s="24"/>
    </row>
    <row r="217" spans="1:10" s="22" customFormat="1" ht="12.75">
      <c r="A217" s="25"/>
      <c r="G217" s="24"/>
      <c r="H217" s="24"/>
      <c r="I217" s="24"/>
      <c r="J217" s="24"/>
    </row>
    <row r="218" spans="1:10" s="22" customFormat="1" ht="12.75">
      <c r="A218" s="25"/>
      <c r="G218" s="24"/>
      <c r="H218" s="24"/>
      <c r="I218" s="24"/>
      <c r="J218" s="24"/>
    </row>
    <row r="219" spans="1:10" s="22" customFormat="1" ht="12.75">
      <c r="A219" s="25"/>
      <c r="G219" s="24"/>
      <c r="H219" s="24"/>
      <c r="I219" s="24"/>
      <c r="J219" s="24"/>
    </row>
    <row r="220" spans="1:10" s="22" customFormat="1" ht="12.75">
      <c r="A220" s="25"/>
      <c r="G220" s="24"/>
      <c r="H220" s="24"/>
      <c r="I220" s="24"/>
      <c r="J220" s="24"/>
    </row>
    <row r="221" spans="1:10" s="22" customFormat="1" ht="12.75">
      <c r="A221" s="25"/>
      <c r="G221" s="24"/>
      <c r="H221" s="24"/>
      <c r="I221" s="24"/>
      <c r="J221" s="24"/>
    </row>
    <row r="222" spans="1:10" s="22" customFormat="1" ht="12.75">
      <c r="A222" s="25"/>
      <c r="G222" s="24"/>
      <c r="H222" s="24"/>
      <c r="I222" s="24"/>
      <c r="J222" s="24"/>
    </row>
    <row r="223" spans="1:10" s="22" customFormat="1" ht="12.75">
      <c r="A223" s="25"/>
      <c r="G223" s="24"/>
      <c r="H223" s="24"/>
      <c r="I223" s="24"/>
      <c r="J223" s="24"/>
    </row>
    <row r="224" spans="1:10" s="22" customFormat="1" ht="12.75">
      <c r="A224" s="25"/>
      <c r="G224" s="24"/>
      <c r="H224" s="24"/>
      <c r="I224" s="24"/>
      <c r="J224" s="24"/>
    </row>
    <row r="225" spans="1:10" s="22" customFormat="1" ht="12.75">
      <c r="A225" s="25"/>
      <c r="G225" s="24"/>
      <c r="H225" s="24"/>
      <c r="I225" s="24"/>
      <c r="J225" s="24"/>
    </row>
    <row r="226" spans="1:10" s="22" customFormat="1" ht="12.75">
      <c r="A226" s="25"/>
      <c r="G226" s="24"/>
      <c r="H226" s="24"/>
      <c r="I226" s="24"/>
      <c r="J226" s="24"/>
    </row>
    <row r="227" spans="1:10" s="22" customFormat="1" ht="12.75">
      <c r="A227" s="25"/>
      <c r="G227" s="24"/>
      <c r="H227" s="24"/>
      <c r="I227" s="24"/>
      <c r="J227" s="24"/>
    </row>
    <row r="228" spans="1:10" s="22" customFormat="1" ht="12.75">
      <c r="A228" s="25"/>
      <c r="G228" s="24"/>
      <c r="H228" s="24"/>
      <c r="I228" s="24"/>
      <c r="J228" s="24"/>
    </row>
    <row r="229" spans="1:10" s="22" customFormat="1" ht="12.75">
      <c r="A229" s="25"/>
      <c r="G229" s="24"/>
      <c r="H229" s="24"/>
      <c r="I229" s="24"/>
      <c r="J229" s="24"/>
    </row>
    <row r="230" spans="1:10" s="22" customFormat="1" ht="12.75">
      <c r="A230" s="25"/>
      <c r="G230" s="24"/>
      <c r="H230" s="24"/>
      <c r="I230" s="24"/>
      <c r="J230" s="24"/>
    </row>
    <row r="231" spans="1:10" s="22" customFormat="1" ht="12.75">
      <c r="A231" s="25"/>
      <c r="G231" s="24"/>
      <c r="H231" s="24"/>
      <c r="I231" s="24"/>
      <c r="J231" s="24"/>
    </row>
    <row r="232" spans="1:10" s="22" customFormat="1" ht="12.75">
      <c r="A232" s="25"/>
      <c r="G232" s="24"/>
      <c r="H232" s="24"/>
      <c r="I232" s="24"/>
      <c r="J232" s="24"/>
    </row>
    <row r="233" spans="1:10" s="22" customFormat="1" ht="12.75">
      <c r="A233" s="25"/>
      <c r="G233" s="24"/>
      <c r="H233" s="24"/>
      <c r="I233" s="24"/>
      <c r="J233" s="24"/>
    </row>
    <row r="234" spans="1:10" s="22" customFormat="1" ht="12.75">
      <c r="A234" s="25"/>
      <c r="G234" s="24"/>
      <c r="H234" s="24"/>
      <c r="I234" s="24"/>
      <c r="J234" s="24"/>
    </row>
    <row r="235" spans="1:10" s="22" customFormat="1" ht="12.75">
      <c r="A235" s="25"/>
      <c r="G235" s="24"/>
      <c r="H235" s="24"/>
      <c r="I235" s="24"/>
      <c r="J235" s="24"/>
    </row>
    <row r="236" spans="1:10" s="22" customFormat="1" ht="12.75">
      <c r="A236" s="25"/>
      <c r="G236" s="24"/>
      <c r="H236" s="24"/>
      <c r="I236" s="24"/>
      <c r="J236" s="24"/>
    </row>
    <row r="237" spans="1:10" s="22" customFormat="1" ht="12.75">
      <c r="A237" s="25"/>
      <c r="G237" s="24"/>
      <c r="H237" s="24"/>
      <c r="I237" s="24"/>
      <c r="J237" s="24"/>
    </row>
    <row r="238" spans="1:10" s="22" customFormat="1" ht="12.75">
      <c r="A238" s="25"/>
      <c r="G238" s="24"/>
      <c r="H238" s="24"/>
      <c r="I238" s="24"/>
      <c r="J238" s="24"/>
    </row>
    <row r="239" spans="1:10" s="22" customFormat="1" ht="12.75">
      <c r="A239" s="25"/>
      <c r="G239" s="24"/>
      <c r="H239" s="24"/>
      <c r="I239" s="24"/>
      <c r="J239" s="24"/>
    </row>
    <row r="240" spans="1:10" s="22" customFormat="1" ht="12.75">
      <c r="A240" s="25"/>
      <c r="G240" s="24"/>
      <c r="H240" s="24"/>
      <c r="I240" s="24"/>
      <c r="J240" s="24"/>
    </row>
    <row r="241" spans="1:10" s="22" customFormat="1" ht="12.75">
      <c r="A241" s="25"/>
      <c r="G241" s="24"/>
      <c r="H241" s="24"/>
      <c r="I241" s="24"/>
      <c r="J241" s="24"/>
    </row>
    <row r="242" spans="1:10" s="22" customFormat="1" ht="12.75">
      <c r="A242" s="25"/>
      <c r="G242" s="24"/>
      <c r="H242" s="24"/>
      <c r="I242" s="24"/>
      <c r="J242" s="24"/>
    </row>
    <row r="243" spans="1:10" s="22" customFormat="1" ht="12.75">
      <c r="A243" s="25"/>
      <c r="G243" s="24"/>
      <c r="H243" s="24"/>
      <c r="I243" s="24"/>
      <c r="J243" s="24"/>
    </row>
    <row r="244" spans="1:10" s="22" customFormat="1" ht="12.75">
      <c r="A244" s="25"/>
      <c r="G244" s="24"/>
      <c r="H244" s="24"/>
      <c r="I244" s="24"/>
      <c r="J244" s="24"/>
    </row>
    <row r="245" spans="1:10" s="22" customFormat="1" ht="12.75">
      <c r="A245" s="25"/>
      <c r="G245" s="24"/>
      <c r="H245" s="24"/>
      <c r="I245" s="24"/>
      <c r="J245" s="24"/>
    </row>
    <row r="246" spans="1:10" s="22" customFormat="1" ht="12.75">
      <c r="A246" s="25"/>
      <c r="G246" s="24"/>
      <c r="H246" s="24"/>
      <c r="I246" s="24"/>
      <c r="J246" s="24"/>
    </row>
    <row r="247" spans="1:10" s="22" customFormat="1" ht="12.75">
      <c r="A247" s="25"/>
      <c r="G247" s="24"/>
      <c r="H247" s="24"/>
      <c r="I247" s="24"/>
      <c r="J247" s="24"/>
    </row>
    <row r="248" spans="1:10" s="22" customFormat="1" ht="12.75">
      <c r="A248" s="25"/>
      <c r="G248" s="24"/>
      <c r="H248" s="24"/>
      <c r="I248" s="24"/>
      <c r="J248" s="24"/>
    </row>
    <row r="249" spans="1:10" s="22" customFormat="1" ht="12.75">
      <c r="A249" s="25"/>
      <c r="G249" s="24"/>
      <c r="H249" s="24"/>
      <c r="I249" s="24"/>
      <c r="J249" s="24"/>
    </row>
    <row r="250" spans="1:10" s="22" customFormat="1" ht="12.75">
      <c r="A250" s="25"/>
      <c r="G250" s="24"/>
      <c r="H250" s="24"/>
      <c r="I250" s="24"/>
      <c r="J250" s="24"/>
    </row>
    <row r="251" spans="1:10" s="22" customFormat="1" ht="12.75">
      <c r="A251" s="25"/>
      <c r="G251" s="24"/>
      <c r="H251" s="24"/>
      <c r="I251" s="24"/>
      <c r="J251" s="24"/>
    </row>
    <row r="252" spans="1:10" s="22" customFormat="1" ht="12.75">
      <c r="A252" s="25"/>
      <c r="G252" s="24"/>
      <c r="H252" s="24"/>
      <c r="I252" s="24"/>
      <c r="J252" s="24"/>
    </row>
    <row r="253" spans="1:10" s="22" customFormat="1" ht="12.75">
      <c r="A253" s="25"/>
      <c r="G253" s="24"/>
      <c r="H253" s="24"/>
      <c r="I253" s="24"/>
      <c r="J253" s="24"/>
    </row>
    <row r="254" spans="1:10" s="22" customFormat="1" ht="12.75">
      <c r="A254" s="25"/>
      <c r="G254" s="24"/>
      <c r="H254" s="24"/>
      <c r="I254" s="24"/>
      <c r="J254" s="24"/>
    </row>
    <row r="255" spans="1:10" s="22" customFormat="1" ht="12.75">
      <c r="A255" s="25"/>
      <c r="G255" s="24"/>
      <c r="H255" s="24"/>
      <c r="I255" s="24"/>
      <c r="J255" s="24"/>
    </row>
    <row r="256" spans="1:10" s="22" customFormat="1" ht="12.75">
      <c r="A256" s="25"/>
      <c r="G256" s="24"/>
      <c r="H256" s="24"/>
      <c r="I256" s="24"/>
      <c r="J256" s="24"/>
    </row>
    <row r="257" spans="1:10" s="22" customFormat="1" ht="12.75">
      <c r="A257" s="25"/>
      <c r="G257" s="24"/>
      <c r="H257" s="24"/>
      <c r="I257" s="24"/>
      <c r="J257" s="24"/>
    </row>
    <row r="258" spans="1:10" s="22" customFormat="1" ht="12.75">
      <c r="A258" s="25"/>
      <c r="G258" s="24"/>
      <c r="H258" s="24"/>
      <c r="I258" s="24"/>
      <c r="J258" s="24"/>
    </row>
    <row r="259" spans="1:10" s="22" customFormat="1" ht="12.75">
      <c r="A259" s="25"/>
      <c r="G259" s="24"/>
      <c r="H259" s="24"/>
      <c r="I259" s="24"/>
      <c r="J259" s="24"/>
    </row>
    <row r="260" spans="1:10" s="22" customFormat="1" ht="12.75">
      <c r="A260" s="25"/>
      <c r="G260" s="24"/>
      <c r="H260" s="24"/>
      <c r="I260" s="24"/>
      <c r="J260" s="24"/>
    </row>
    <row r="261" spans="1:10" s="22" customFormat="1" ht="12.75">
      <c r="A261" s="25"/>
      <c r="G261" s="24"/>
      <c r="H261" s="24"/>
      <c r="I261" s="24"/>
      <c r="J261" s="24"/>
    </row>
    <row r="262" spans="1:10" s="22" customFormat="1" ht="12.75">
      <c r="A262" s="25"/>
      <c r="G262" s="24"/>
      <c r="H262" s="24"/>
      <c r="I262" s="24"/>
      <c r="J262" s="24"/>
    </row>
    <row r="263" spans="1:10" s="22" customFormat="1" ht="12.75">
      <c r="A263" s="25"/>
      <c r="G263" s="24"/>
      <c r="H263" s="24"/>
      <c r="I263" s="24"/>
      <c r="J263" s="24"/>
    </row>
    <row r="264" spans="1:10" s="22" customFormat="1" ht="12.75">
      <c r="A264" s="25"/>
      <c r="G264" s="24"/>
      <c r="H264" s="24"/>
      <c r="I264" s="24"/>
      <c r="J264" s="24"/>
    </row>
    <row r="265" spans="1:10" s="22" customFormat="1" ht="12.75">
      <c r="A265" s="25"/>
      <c r="G265" s="24"/>
      <c r="H265" s="24"/>
      <c r="I265" s="24"/>
      <c r="J265" s="24"/>
    </row>
    <row r="266" spans="1:10" s="22" customFormat="1" ht="12.75">
      <c r="A266" s="25"/>
      <c r="G266" s="24"/>
      <c r="H266" s="24"/>
      <c r="I266" s="24"/>
      <c r="J266" s="24"/>
    </row>
    <row r="267" spans="1:10" s="22" customFormat="1" ht="12.75">
      <c r="A267" s="25"/>
      <c r="G267" s="24"/>
      <c r="H267" s="24"/>
      <c r="I267" s="24"/>
      <c r="J267" s="24"/>
    </row>
    <row r="268" spans="1:10" s="22" customFormat="1" ht="12.75">
      <c r="A268" s="25"/>
      <c r="G268" s="24"/>
      <c r="H268" s="24"/>
      <c r="I268" s="24"/>
      <c r="J268" s="24"/>
    </row>
    <row r="269" spans="1:10" s="22" customFormat="1" ht="12.75">
      <c r="A269" s="25"/>
      <c r="G269" s="24"/>
      <c r="H269" s="24"/>
      <c r="I269" s="24"/>
      <c r="J269" s="24"/>
    </row>
    <row r="270" spans="1:10" s="22" customFormat="1" ht="12.75">
      <c r="A270" s="25"/>
      <c r="G270" s="24"/>
      <c r="H270" s="24"/>
      <c r="I270" s="24"/>
      <c r="J270" s="24"/>
    </row>
    <row r="271" spans="1:10" s="22" customFormat="1" ht="12.75">
      <c r="A271" s="25"/>
      <c r="G271" s="24"/>
      <c r="H271" s="24"/>
      <c r="I271" s="24"/>
      <c r="J271" s="24"/>
    </row>
    <row r="272" spans="1:10" s="22" customFormat="1" ht="12.75">
      <c r="A272" s="25"/>
      <c r="G272" s="24"/>
      <c r="H272" s="24"/>
      <c r="I272" s="24"/>
      <c r="J272" s="24"/>
    </row>
    <row r="273" spans="1:10" s="22" customFormat="1" ht="12.75">
      <c r="A273" s="25"/>
      <c r="G273" s="24"/>
      <c r="H273" s="24"/>
      <c r="I273" s="24"/>
      <c r="J273" s="24"/>
    </row>
    <row r="274" spans="1:10" s="22" customFormat="1" ht="12.75">
      <c r="A274" s="25"/>
      <c r="G274" s="24"/>
      <c r="H274" s="24"/>
      <c r="I274" s="24"/>
      <c r="J274" s="24"/>
    </row>
    <row r="275" spans="1:10" s="22" customFormat="1" ht="12.75">
      <c r="A275" s="25"/>
      <c r="G275" s="24"/>
      <c r="H275" s="24"/>
      <c r="I275" s="24"/>
      <c r="J275" s="24"/>
    </row>
    <row r="276" spans="1:10" s="22" customFormat="1" ht="12.75">
      <c r="A276" s="25"/>
      <c r="G276" s="24"/>
      <c r="H276" s="24"/>
      <c r="I276" s="24"/>
      <c r="J276" s="24"/>
    </row>
    <row r="277" spans="1:10" s="22" customFormat="1" ht="12.75">
      <c r="A277" s="25"/>
      <c r="G277" s="24"/>
      <c r="H277" s="24"/>
      <c r="I277" s="24"/>
      <c r="J277" s="24"/>
    </row>
    <row r="278" spans="1:10" s="22" customFormat="1" ht="12.75">
      <c r="A278" s="25"/>
      <c r="G278" s="24"/>
      <c r="H278" s="24"/>
      <c r="I278" s="24"/>
      <c r="J278" s="24"/>
    </row>
    <row r="279" spans="1:10" s="22" customFormat="1" ht="12.75">
      <c r="A279" s="25"/>
      <c r="G279" s="24"/>
      <c r="H279" s="24"/>
      <c r="I279" s="24"/>
      <c r="J279" s="24"/>
    </row>
    <row r="280" spans="1:10" s="22" customFormat="1" ht="12.75">
      <c r="A280" s="25"/>
      <c r="G280" s="24"/>
      <c r="H280" s="24"/>
      <c r="I280" s="24"/>
      <c r="J280" s="24"/>
    </row>
    <row r="281" spans="1:10" s="22" customFormat="1" ht="12.75">
      <c r="A281" s="25"/>
      <c r="G281" s="24"/>
      <c r="H281" s="24"/>
      <c r="I281" s="24"/>
      <c r="J281" s="24"/>
    </row>
    <row r="282" spans="1:10" s="22" customFormat="1" ht="12.75">
      <c r="A282" s="25"/>
      <c r="G282" s="24"/>
      <c r="H282" s="24"/>
      <c r="I282" s="24"/>
      <c r="J282" s="24"/>
    </row>
    <row r="283" spans="1:10" s="22" customFormat="1" ht="12.75">
      <c r="A283" s="25"/>
      <c r="G283" s="24"/>
      <c r="H283" s="24"/>
      <c r="I283" s="24"/>
      <c r="J283" s="24"/>
    </row>
    <row r="284" spans="1:10" s="22" customFormat="1" ht="12.75">
      <c r="A284" s="25"/>
      <c r="G284" s="24"/>
      <c r="H284" s="24"/>
      <c r="I284" s="24"/>
      <c r="J284" s="24"/>
    </row>
    <row r="285" spans="1:10" s="22" customFormat="1" ht="12.75">
      <c r="A285" s="25"/>
      <c r="G285" s="24"/>
      <c r="H285" s="24"/>
      <c r="I285" s="24"/>
      <c r="J285" s="24"/>
    </row>
    <row r="286" spans="1:10" s="22" customFormat="1" ht="12.75">
      <c r="A286" s="25"/>
      <c r="B286"/>
      <c r="C286"/>
      <c r="D286"/>
      <c r="E286"/>
      <c r="G286" s="24"/>
      <c r="H286" s="24"/>
      <c r="I286" s="24"/>
      <c r="J286" s="24"/>
    </row>
    <row r="287" spans="1:10" s="22" customFormat="1" ht="12.75">
      <c r="A287" s="25"/>
      <c r="B287"/>
      <c r="C287"/>
      <c r="D287"/>
      <c r="E287"/>
      <c r="G287" s="24"/>
      <c r="H287" s="24"/>
      <c r="I287" s="24"/>
      <c r="J287" s="24"/>
    </row>
    <row r="288" spans="1:11" s="22" customFormat="1" ht="12.75">
      <c r="A288" s="25"/>
      <c r="B288"/>
      <c r="C288"/>
      <c r="D288"/>
      <c r="E288"/>
      <c r="F288"/>
      <c r="G288" s="5"/>
      <c r="H288" s="5"/>
      <c r="I288" s="5"/>
      <c r="J288" s="5"/>
      <c r="K288"/>
    </row>
  </sheetData>
  <mergeCells count="1">
    <mergeCell ref="A3:K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4">
      <selection activeCell="C64" sqref="C64"/>
    </sheetView>
  </sheetViews>
  <sheetFormatPr defaultColWidth="9.140625" defaultRowHeight="12.75"/>
  <cols>
    <col min="1" max="1" width="4.00390625" style="3" customWidth="1"/>
    <col min="2" max="2" width="5.00390625" style="0" customWidth="1"/>
    <col min="3" max="3" width="23.140625" style="0" customWidth="1"/>
    <col min="4" max="4" width="23.00390625" style="0" customWidth="1"/>
    <col min="5" max="5" width="10.57421875" style="36" customWidth="1"/>
    <col min="6" max="6" width="8.57421875" style="36" customWidth="1"/>
    <col min="7" max="7" width="8.7109375" style="5" customWidth="1"/>
    <col min="8" max="8" width="6.7109375" style="5" customWidth="1"/>
    <col min="9" max="9" width="9.7109375" style="5" customWidth="1"/>
    <col min="10" max="10" width="8.140625" style="5" customWidth="1"/>
    <col min="12" max="12" width="4.00390625" style="3" customWidth="1"/>
    <col min="13" max="13" width="5.00390625" style="0" customWidth="1"/>
    <col min="14" max="14" width="22.28125" style="0" customWidth="1"/>
    <col min="15" max="15" width="22.421875" style="0" customWidth="1"/>
    <col min="16" max="16" width="10.57421875" style="36" customWidth="1"/>
    <col min="17" max="17" width="8.57421875" style="36" customWidth="1"/>
    <col min="18" max="18" width="8.7109375" style="5" customWidth="1"/>
    <col min="19" max="19" width="6.7109375" style="5" customWidth="1"/>
    <col min="20" max="20" width="9.7109375" style="5" customWidth="1"/>
    <col min="21" max="21" width="8.140625" style="5" customWidth="1"/>
  </cols>
  <sheetData>
    <row r="1" spans="1:21" ht="23.25">
      <c r="A1" s="23"/>
      <c r="B1" s="23"/>
      <c r="C1" s="23"/>
      <c r="D1" s="23"/>
      <c r="E1" s="23"/>
      <c r="F1" s="23"/>
      <c r="G1" s="23"/>
      <c r="H1" s="23"/>
      <c r="I1" s="23"/>
      <c r="J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/>
      <c r="P3"/>
      <c r="Q3"/>
      <c r="R3"/>
      <c r="S3"/>
      <c r="T3"/>
      <c r="U3"/>
    </row>
    <row r="4" spans="1:21" ht="17.25" customHeight="1">
      <c r="A4" s="4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/>
      <c r="P4"/>
      <c r="Q4"/>
      <c r="R4"/>
      <c r="S4"/>
      <c r="T4"/>
      <c r="U4"/>
    </row>
    <row r="5" spans="1:21" ht="16.5" thickBot="1">
      <c r="A5" s="26" t="s">
        <v>24</v>
      </c>
      <c r="B5" s="27"/>
      <c r="C5" s="28"/>
      <c r="D5" s="28"/>
      <c r="E5" s="28"/>
      <c r="F5" s="29"/>
      <c r="G5" s="29"/>
      <c r="H5" s="29"/>
      <c r="I5" s="29"/>
      <c r="J5" s="29"/>
      <c r="L5"/>
      <c r="P5"/>
      <c r="Q5"/>
      <c r="R5"/>
      <c r="S5"/>
      <c r="T5"/>
      <c r="U5"/>
    </row>
    <row r="6" spans="1:21" ht="13.5" thickBot="1">
      <c r="A6" s="30" t="s">
        <v>3</v>
      </c>
      <c r="B6" s="31" t="s">
        <v>4</v>
      </c>
      <c r="C6" s="31" t="s">
        <v>5</v>
      </c>
      <c r="D6" s="31" t="s">
        <v>6</v>
      </c>
      <c r="E6" s="32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26</v>
      </c>
      <c r="K6" s="7" t="s">
        <v>13</v>
      </c>
      <c r="L6"/>
      <c r="P6"/>
      <c r="Q6"/>
      <c r="R6"/>
      <c r="S6"/>
      <c r="T6"/>
      <c r="U6"/>
    </row>
    <row r="7" spans="1:21" ht="12.75">
      <c r="A7" s="9">
        <v>1</v>
      </c>
      <c r="B7" s="10" t="s">
        <v>27</v>
      </c>
      <c r="C7" s="10" t="s">
        <v>28</v>
      </c>
      <c r="D7" s="10" t="s">
        <v>29</v>
      </c>
      <c r="E7" s="10" t="s">
        <v>30</v>
      </c>
      <c r="F7" s="11">
        <v>0.4065972222222222</v>
      </c>
      <c r="G7" s="12">
        <v>0.431397337962963</v>
      </c>
      <c r="H7" s="13"/>
      <c r="I7" s="14">
        <v>0.024800115740740758</v>
      </c>
      <c r="J7" s="15">
        <v>0</v>
      </c>
      <c r="K7" s="16">
        <v>0</v>
      </c>
      <c r="L7"/>
      <c r="P7"/>
      <c r="Q7"/>
      <c r="R7"/>
      <c r="S7"/>
      <c r="T7"/>
      <c r="U7"/>
    </row>
    <row r="8" spans="1:21" ht="12.75">
      <c r="A8" s="9">
        <v>1</v>
      </c>
      <c r="B8" s="10" t="s">
        <v>35</v>
      </c>
      <c r="C8" s="10" t="s">
        <v>36</v>
      </c>
      <c r="D8" s="10" t="s">
        <v>29</v>
      </c>
      <c r="E8" s="10" t="s">
        <v>30</v>
      </c>
      <c r="F8" s="11">
        <v>0.40729166666666666</v>
      </c>
      <c r="G8" s="12">
        <v>0.43209143518518517</v>
      </c>
      <c r="H8" s="13"/>
      <c r="I8" s="14">
        <v>0.024799768518518506</v>
      </c>
      <c r="J8" s="15">
        <v>0</v>
      </c>
      <c r="K8" s="17">
        <v>0</v>
      </c>
      <c r="L8"/>
      <c r="P8"/>
      <c r="Q8"/>
      <c r="R8"/>
      <c r="S8"/>
      <c r="T8"/>
      <c r="U8"/>
    </row>
    <row r="9" spans="1:21" ht="12.75">
      <c r="A9" s="9">
        <v>3</v>
      </c>
      <c r="B9" s="10" t="s">
        <v>40</v>
      </c>
      <c r="C9" s="10" t="s">
        <v>41</v>
      </c>
      <c r="D9" s="10" t="s">
        <v>29</v>
      </c>
      <c r="E9" s="10" t="s">
        <v>30</v>
      </c>
      <c r="F9" s="11">
        <v>0.40868055555555555</v>
      </c>
      <c r="G9" s="12">
        <v>0.43379814814814815</v>
      </c>
      <c r="H9" s="13"/>
      <c r="I9" s="14">
        <v>0.025117592592592608</v>
      </c>
      <c r="J9" s="15">
        <v>0.00031747685185185004</v>
      </c>
      <c r="K9" s="17">
        <v>27</v>
      </c>
      <c r="L9"/>
      <c r="P9"/>
      <c r="Q9"/>
      <c r="R9"/>
      <c r="S9"/>
      <c r="T9"/>
      <c r="U9"/>
    </row>
    <row r="10" spans="1:21" ht="12.75">
      <c r="A10" s="9">
        <v>4</v>
      </c>
      <c r="B10" s="10" t="s">
        <v>46</v>
      </c>
      <c r="C10" s="10" t="s">
        <v>47</v>
      </c>
      <c r="D10" s="10" t="s">
        <v>29</v>
      </c>
      <c r="E10" s="10" t="s">
        <v>30</v>
      </c>
      <c r="F10" s="11">
        <v>0.4069444444444445</v>
      </c>
      <c r="G10" s="12">
        <v>0.4326766203703704</v>
      </c>
      <c r="H10" s="13"/>
      <c r="I10" s="14">
        <v>0.025732175925925915</v>
      </c>
      <c r="J10" s="15">
        <v>0.0009320601851851573</v>
      </c>
      <c r="K10" s="17">
        <v>81</v>
      </c>
      <c r="L10"/>
      <c r="P10"/>
      <c r="Q10"/>
      <c r="R10"/>
      <c r="S10"/>
      <c r="T10"/>
      <c r="U10"/>
    </row>
    <row r="11" spans="1:21" ht="12.75">
      <c r="A11" s="9">
        <v>5</v>
      </c>
      <c r="B11" s="10" t="s">
        <v>48</v>
      </c>
      <c r="C11" s="10" t="s">
        <v>49</v>
      </c>
      <c r="D11" s="10" t="s">
        <v>50</v>
      </c>
      <c r="E11" s="10" t="s">
        <v>30</v>
      </c>
      <c r="F11" s="11">
        <v>0.4055555555555555</v>
      </c>
      <c r="G11" s="12">
        <v>0.4331454861111111</v>
      </c>
      <c r="H11" s="13"/>
      <c r="I11" s="14">
        <v>0.027589930555555586</v>
      </c>
      <c r="J11" s="15">
        <v>0.0027898148148148283</v>
      </c>
      <c r="K11" s="17">
        <v>241</v>
      </c>
      <c r="L11"/>
      <c r="P11"/>
      <c r="Q11"/>
      <c r="R11"/>
      <c r="S11"/>
      <c r="T11"/>
      <c r="U11"/>
    </row>
    <row r="12" spans="1:21" ht="12.75">
      <c r="A12" s="9">
        <v>6</v>
      </c>
      <c r="B12" s="10" t="s">
        <v>51</v>
      </c>
      <c r="C12" s="10" t="s">
        <v>52</v>
      </c>
      <c r="D12" s="10" t="s">
        <v>53</v>
      </c>
      <c r="E12" s="10" t="s">
        <v>30</v>
      </c>
      <c r="F12" s="11">
        <v>0.4079861111111111</v>
      </c>
      <c r="G12" s="12">
        <v>0.43567939814814816</v>
      </c>
      <c r="H12" s="13"/>
      <c r="I12" s="14">
        <v>0.02769328703703705</v>
      </c>
      <c r="J12" s="15">
        <v>0.002893171296296293</v>
      </c>
      <c r="K12" s="17">
        <v>250</v>
      </c>
      <c r="L12"/>
      <c r="P12"/>
      <c r="Q12"/>
      <c r="R12"/>
      <c r="S12"/>
      <c r="T12"/>
      <c r="U12"/>
    </row>
    <row r="13" spans="1:21" ht="12.75">
      <c r="A13" s="9">
        <v>7</v>
      </c>
      <c r="B13" s="10" t="s">
        <v>54</v>
      </c>
      <c r="C13" s="10" t="s">
        <v>55</v>
      </c>
      <c r="D13" s="10" t="s">
        <v>56</v>
      </c>
      <c r="E13" s="10" t="s">
        <v>30</v>
      </c>
      <c r="F13" s="11">
        <v>0.40381944444444445</v>
      </c>
      <c r="G13" s="12">
        <v>0.43340462962962967</v>
      </c>
      <c r="H13" s="13"/>
      <c r="I13" s="14">
        <v>0.029585185185185214</v>
      </c>
      <c r="J13" s="15">
        <v>0.004785069444444456</v>
      </c>
      <c r="K13" s="17">
        <v>413</v>
      </c>
      <c r="L13"/>
      <c r="P13"/>
      <c r="Q13"/>
      <c r="R13"/>
      <c r="S13"/>
      <c r="T13"/>
      <c r="U13"/>
    </row>
    <row r="14" spans="1:21" ht="12.75">
      <c r="A14" s="9">
        <v>8</v>
      </c>
      <c r="B14" s="10" t="s">
        <v>57</v>
      </c>
      <c r="C14" s="10" t="s">
        <v>58</v>
      </c>
      <c r="D14" s="10" t="s">
        <v>59</v>
      </c>
      <c r="E14" s="10" t="s">
        <v>30</v>
      </c>
      <c r="F14" s="11">
        <v>0.4076388888888889</v>
      </c>
      <c r="G14" s="12">
        <v>0.4374078703703704</v>
      </c>
      <c r="H14" s="13"/>
      <c r="I14" s="14">
        <v>0.029768981481481493</v>
      </c>
      <c r="J14" s="15">
        <v>0.0049688657407407355</v>
      </c>
      <c r="K14" s="17">
        <v>429</v>
      </c>
      <c r="L14"/>
      <c r="P14"/>
      <c r="Q14"/>
      <c r="R14"/>
      <c r="S14"/>
      <c r="T14"/>
      <c r="U14"/>
    </row>
    <row r="15" spans="1:21" ht="12.75">
      <c r="A15" s="9">
        <v>9</v>
      </c>
      <c r="B15" s="10" t="s">
        <v>60</v>
      </c>
      <c r="C15" s="10" t="s">
        <v>61</v>
      </c>
      <c r="D15" s="10" t="s">
        <v>50</v>
      </c>
      <c r="E15" s="10" t="s">
        <v>30</v>
      </c>
      <c r="F15" s="11">
        <v>0.4059027777777778</v>
      </c>
      <c r="G15" s="12">
        <v>0.4368809027777778</v>
      </c>
      <c r="H15" s="13"/>
      <c r="I15" s="14">
        <v>0.030978125000000023</v>
      </c>
      <c r="J15" s="15">
        <v>0.006178009259259265</v>
      </c>
      <c r="K15" s="17">
        <v>534</v>
      </c>
      <c r="L15"/>
      <c r="P15"/>
      <c r="Q15"/>
      <c r="R15"/>
      <c r="S15"/>
      <c r="T15"/>
      <c r="U15"/>
    </row>
    <row r="16" spans="1:21" ht="12.75">
      <c r="A16" s="9">
        <v>10</v>
      </c>
      <c r="B16" s="10" t="s">
        <v>62</v>
      </c>
      <c r="C16" s="10" t="s">
        <v>63</v>
      </c>
      <c r="D16" s="10" t="s">
        <v>64</v>
      </c>
      <c r="E16" s="10" t="s">
        <v>30</v>
      </c>
      <c r="F16" s="11">
        <v>0.4045138888888889</v>
      </c>
      <c r="G16" s="12">
        <v>0.4354987268518518</v>
      </c>
      <c r="H16" s="13"/>
      <c r="I16" s="14">
        <v>0.03098483796296292</v>
      </c>
      <c r="J16" s="15">
        <v>0.006184722222222161</v>
      </c>
      <c r="K16" s="17">
        <v>534</v>
      </c>
      <c r="L16"/>
      <c r="P16"/>
      <c r="Q16"/>
      <c r="R16"/>
      <c r="S16"/>
      <c r="T16"/>
      <c r="U16"/>
    </row>
    <row r="17" spans="1:21" ht="12.75">
      <c r="A17" s="9">
        <v>11</v>
      </c>
      <c r="B17" s="10" t="s">
        <v>67</v>
      </c>
      <c r="C17" s="10" t="s">
        <v>68</v>
      </c>
      <c r="D17" s="10" t="s">
        <v>69</v>
      </c>
      <c r="E17" s="10" t="s">
        <v>70</v>
      </c>
      <c r="F17" s="11">
        <v>0.403125</v>
      </c>
      <c r="G17" s="12">
        <v>0.4361055555555555</v>
      </c>
      <c r="H17" s="13"/>
      <c r="I17" s="14">
        <v>0.03298055555555551</v>
      </c>
      <c r="J17" s="15">
        <v>0.008180439814814755</v>
      </c>
      <c r="K17" s="17">
        <v>707</v>
      </c>
      <c r="L17"/>
      <c r="P17"/>
      <c r="Q17"/>
      <c r="R17"/>
      <c r="S17"/>
      <c r="T17"/>
      <c r="U17"/>
    </row>
    <row r="18" spans="1:21" ht="12.75">
      <c r="A18" s="9">
        <v>12</v>
      </c>
      <c r="B18" s="10" t="s">
        <v>71</v>
      </c>
      <c r="C18" s="10" t="s">
        <v>72</v>
      </c>
      <c r="D18" s="10" t="s">
        <v>73</v>
      </c>
      <c r="E18" s="10" t="s">
        <v>30</v>
      </c>
      <c r="F18" s="11">
        <v>0.40243055555555557</v>
      </c>
      <c r="G18" s="12">
        <v>0.4356211805555556</v>
      </c>
      <c r="H18" s="13"/>
      <c r="I18" s="14">
        <v>0.03319062500000003</v>
      </c>
      <c r="J18" s="15">
        <v>0.008390509259259271</v>
      </c>
      <c r="K18" s="17">
        <v>725</v>
      </c>
      <c r="L18"/>
      <c r="P18"/>
      <c r="Q18"/>
      <c r="R18"/>
      <c r="S18"/>
      <c r="T18"/>
      <c r="U18"/>
    </row>
    <row r="19" spans="1:21" ht="12.75">
      <c r="A19" s="9">
        <v>13</v>
      </c>
      <c r="B19" s="10" t="s">
        <v>74</v>
      </c>
      <c r="C19" s="10" t="s">
        <v>75</v>
      </c>
      <c r="D19" s="10" t="s">
        <v>76</v>
      </c>
      <c r="E19" s="10" t="s">
        <v>30</v>
      </c>
      <c r="F19" s="11">
        <v>0.4041666666666666</v>
      </c>
      <c r="G19" s="12">
        <v>0.4374078703703704</v>
      </c>
      <c r="H19" s="13"/>
      <c r="I19" s="14">
        <v>0.03324120370370376</v>
      </c>
      <c r="J19" s="15">
        <v>0.008441087962963001</v>
      </c>
      <c r="K19" s="17">
        <v>729</v>
      </c>
      <c r="L19"/>
      <c r="P19"/>
      <c r="Q19"/>
      <c r="R19"/>
      <c r="S19"/>
      <c r="T19"/>
      <c r="U19"/>
    </row>
    <row r="20" spans="1:21" ht="12.75">
      <c r="A20" s="9">
        <v>14</v>
      </c>
      <c r="B20" s="10" t="s">
        <v>77</v>
      </c>
      <c r="C20" s="10" t="s">
        <v>78</v>
      </c>
      <c r="D20" s="10" t="s">
        <v>79</v>
      </c>
      <c r="E20" s="10" t="s">
        <v>30</v>
      </c>
      <c r="F20" s="11">
        <v>0.3972222222222222</v>
      </c>
      <c r="G20" s="12">
        <v>0.43123784722222225</v>
      </c>
      <c r="H20" s="13"/>
      <c r="I20" s="14">
        <v>0.03401562500000005</v>
      </c>
      <c r="J20" s="15">
        <v>0.009215509259259291</v>
      </c>
      <c r="K20" s="17">
        <v>796</v>
      </c>
      <c r="L20"/>
      <c r="P20"/>
      <c r="Q20"/>
      <c r="R20"/>
      <c r="S20"/>
      <c r="T20"/>
      <c r="U20"/>
    </row>
    <row r="21" spans="1:21" ht="12.75">
      <c r="A21" s="9">
        <v>15</v>
      </c>
      <c r="B21" s="10" t="s">
        <v>80</v>
      </c>
      <c r="C21" s="10" t="s">
        <v>81</v>
      </c>
      <c r="D21" s="10" t="s">
        <v>82</v>
      </c>
      <c r="E21" s="10" t="s">
        <v>30</v>
      </c>
      <c r="F21" s="11">
        <v>0.40277777777777773</v>
      </c>
      <c r="G21" s="12">
        <v>0.4373760416666667</v>
      </c>
      <c r="H21" s="13"/>
      <c r="I21" s="14">
        <v>0.03459826388888898</v>
      </c>
      <c r="J21" s="15">
        <v>0.009798148148148222</v>
      </c>
      <c r="K21" s="17">
        <v>847</v>
      </c>
      <c r="L21"/>
      <c r="P21"/>
      <c r="Q21"/>
      <c r="R21"/>
      <c r="S21"/>
      <c r="T21"/>
      <c r="U21"/>
    </row>
    <row r="22" spans="1:21" ht="12.75">
      <c r="A22" s="9">
        <v>16</v>
      </c>
      <c r="B22" s="10" t="s">
        <v>83</v>
      </c>
      <c r="C22" s="10" t="s">
        <v>84</v>
      </c>
      <c r="D22" s="10" t="s">
        <v>85</v>
      </c>
      <c r="E22" s="10" t="s">
        <v>30</v>
      </c>
      <c r="F22" s="11">
        <v>0.4048611111111111</v>
      </c>
      <c r="G22" s="12">
        <v>0.4411951388888889</v>
      </c>
      <c r="H22" s="13"/>
      <c r="I22" s="14">
        <v>0.03633402777777778</v>
      </c>
      <c r="J22" s="15">
        <v>0.01153391203703702</v>
      </c>
      <c r="K22" s="17">
        <v>997</v>
      </c>
      <c r="L22"/>
      <c r="P22"/>
      <c r="Q22"/>
      <c r="R22"/>
      <c r="S22"/>
      <c r="T22"/>
      <c r="U22"/>
    </row>
    <row r="23" spans="1:21" ht="12.75">
      <c r="A23" s="9">
        <v>17</v>
      </c>
      <c r="B23" s="10" t="s">
        <v>86</v>
      </c>
      <c r="C23" s="10" t="s">
        <v>87</v>
      </c>
      <c r="D23" s="10" t="s">
        <v>88</v>
      </c>
      <c r="E23" s="10" t="s">
        <v>30</v>
      </c>
      <c r="F23" s="11">
        <v>0.40520833333333334</v>
      </c>
      <c r="G23" s="12">
        <v>0.4420516203703704</v>
      </c>
      <c r="H23" s="13"/>
      <c r="I23" s="14">
        <v>0.03684328703703704</v>
      </c>
      <c r="J23" s="15">
        <v>0.012043171296296284</v>
      </c>
      <c r="K23" s="17">
        <v>1041</v>
      </c>
      <c r="L23"/>
      <c r="P23"/>
      <c r="Q23"/>
      <c r="R23"/>
      <c r="S23"/>
      <c r="T23"/>
      <c r="U23"/>
    </row>
    <row r="24" spans="1:21" ht="12.75">
      <c r="A24" s="9">
        <v>18</v>
      </c>
      <c r="B24" s="10" t="s">
        <v>89</v>
      </c>
      <c r="C24" s="10" t="s">
        <v>90</v>
      </c>
      <c r="D24" s="10" t="s">
        <v>91</v>
      </c>
      <c r="E24" s="10" t="s">
        <v>30</v>
      </c>
      <c r="F24" s="11">
        <v>0.390277777777778</v>
      </c>
      <c r="G24" s="12">
        <v>0.4293342592592593</v>
      </c>
      <c r="H24" s="13"/>
      <c r="I24" s="14">
        <v>0.039056481481481276</v>
      </c>
      <c r="J24" s="15">
        <v>0.014256365740740518</v>
      </c>
      <c r="K24" s="17">
        <v>1232</v>
      </c>
      <c r="L24"/>
      <c r="P24"/>
      <c r="Q24"/>
      <c r="R24"/>
      <c r="S24"/>
      <c r="T24"/>
      <c r="U24"/>
    </row>
    <row r="25" spans="1:21" ht="16.5" thickBot="1">
      <c r="A25" s="26" t="s">
        <v>92</v>
      </c>
      <c r="B25" s="28"/>
      <c r="C25" s="28"/>
      <c r="D25" s="28"/>
      <c r="E25" s="28"/>
      <c r="F25" s="29"/>
      <c r="G25" s="29"/>
      <c r="H25" s="29"/>
      <c r="I25" s="29"/>
      <c r="J25" s="29"/>
      <c r="L25"/>
      <c r="P25"/>
      <c r="Q25"/>
      <c r="R25"/>
      <c r="S25"/>
      <c r="T25"/>
      <c r="U25"/>
    </row>
    <row r="26" spans="1:21" ht="13.5" thickBot="1">
      <c r="A26" s="30" t="s">
        <v>3</v>
      </c>
      <c r="B26" s="31" t="s">
        <v>4</v>
      </c>
      <c r="C26" s="31" t="s">
        <v>5</v>
      </c>
      <c r="D26" s="31" t="s">
        <v>6</v>
      </c>
      <c r="E26" s="32" t="s">
        <v>7</v>
      </c>
      <c r="F26" s="31" t="s">
        <v>8</v>
      </c>
      <c r="G26" s="31" t="s">
        <v>9</v>
      </c>
      <c r="H26" s="31" t="s">
        <v>10</v>
      </c>
      <c r="I26" s="31" t="s">
        <v>11</v>
      </c>
      <c r="J26" s="31" t="s">
        <v>26</v>
      </c>
      <c r="K26" s="7" t="s">
        <v>13</v>
      </c>
      <c r="L26"/>
      <c r="P26"/>
      <c r="Q26"/>
      <c r="R26"/>
      <c r="S26"/>
      <c r="T26"/>
      <c r="U26"/>
    </row>
    <row r="27" spans="1:21" ht="12.75">
      <c r="A27" s="9">
        <v>1</v>
      </c>
      <c r="B27" s="10" t="s">
        <v>94</v>
      </c>
      <c r="C27" s="10" t="s">
        <v>95</v>
      </c>
      <c r="D27" s="10" t="s">
        <v>96</v>
      </c>
      <c r="E27" s="10" t="s">
        <v>97</v>
      </c>
      <c r="F27" s="11">
        <v>0.40625</v>
      </c>
      <c r="G27" s="12">
        <v>0.432787037037037</v>
      </c>
      <c r="H27" s="13"/>
      <c r="I27" s="14">
        <v>0.026537037037037026</v>
      </c>
      <c r="J27" s="15">
        <v>0.0017369212962962677</v>
      </c>
      <c r="K27" s="17">
        <v>150</v>
      </c>
      <c r="L27"/>
      <c r="P27"/>
      <c r="Q27"/>
      <c r="R27"/>
      <c r="S27"/>
      <c r="T27"/>
      <c r="U27"/>
    </row>
    <row r="28" spans="1:21" ht="12.75">
      <c r="A28" s="9">
        <v>2</v>
      </c>
      <c r="B28" s="10" t="s">
        <v>102</v>
      </c>
      <c r="C28" s="10" t="s">
        <v>103</v>
      </c>
      <c r="D28" s="10" t="s">
        <v>33</v>
      </c>
      <c r="E28" s="10" t="s">
        <v>97</v>
      </c>
      <c r="F28" s="11">
        <v>0.4083333333333334</v>
      </c>
      <c r="G28" s="12">
        <v>0.43567835648148145</v>
      </c>
      <c r="H28" s="13"/>
      <c r="I28" s="14">
        <v>0.027345023148148073</v>
      </c>
      <c r="J28" s="15">
        <v>0.0025449074074073152</v>
      </c>
      <c r="K28" s="17">
        <v>220</v>
      </c>
      <c r="L28"/>
      <c r="P28"/>
      <c r="Q28"/>
      <c r="R28"/>
      <c r="S28"/>
      <c r="T28"/>
      <c r="U28"/>
    </row>
    <row r="29" spans="1:21" ht="12.75">
      <c r="A29" s="9">
        <v>3</v>
      </c>
      <c r="B29" s="10" t="s">
        <v>106</v>
      </c>
      <c r="C29" s="10" t="s">
        <v>107</v>
      </c>
      <c r="D29" s="10" t="s">
        <v>108</v>
      </c>
      <c r="E29" s="10" t="s">
        <v>97</v>
      </c>
      <c r="F29" s="11">
        <v>0.3986111111111111</v>
      </c>
      <c r="G29" s="12">
        <v>0.4291993055555556</v>
      </c>
      <c r="H29" s="13"/>
      <c r="I29" s="14">
        <v>0.030588194444444494</v>
      </c>
      <c r="J29" s="15">
        <v>0.005788078703703736</v>
      </c>
      <c r="K29" s="17">
        <v>500</v>
      </c>
      <c r="L29"/>
      <c r="P29"/>
      <c r="Q29"/>
      <c r="R29"/>
      <c r="S29"/>
      <c r="T29"/>
      <c r="U29"/>
    </row>
    <row r="30" spans="1:21" ht="12.75">
      <c r="A30" s="9">
        <v>4</v>
      </c>
      <c r="B30" s="10" t="s">
        <v>109</v>
      </c>
      <c r="C30" s="10" t="s">
        <v>110</v>
      </c>
      <c r="D30" s="10" t="s">
        <v>111</v>
      </c>
      <c r="E30" s="10" t="s">
        <v>97</v>
      </c>
      <c r="F30" s="11">
        <v>0.4017361111111111</v>
      </c>
      <c r="G30" s="12">
        <v>0.4345622685185185</v>
      </c>
      <c r="H30" s="13"/>
      <c r="I30" s="14">
        <v>0.03282615740740735</v>
      </c>
      <c r="J30" s="15">
        <v>0.008026041666666595</v>
      </c>
      <c r="K30" s="17">
        <v>693</v>
      </c>
      <c r="L30"/>
      <c r="P30"/>
      <c r="Q30"/>
      <c r="R30"/>
      <c r="S30"/>
      <c r="T30"/>
      <c r="U30"/>
    </row>
    <row r="31" spans="1:21" ht="12.75">
      <c r="A31" s="9">
        <v>5</v>
      </c>
      <c r="B31" s="10" t="s">
        <v>112</v>
      </c>
      <c r="C31" s="10" t="s">
        <v>113</v>
      </c>
      <c r="D31" s="10" t="s">
        <v>33</v>
      </c>
      <c r="E31" s="10" t="s">
        <v>97</v>
      </c>
      <c r="F31" s="11">
        <v>0.4</v>
      </c>
      <c r="G31" s="12">
        <v>0.4338796296296296</v>
      </c>
      <c r="H31" s="13"/>
      <c r="I31" s="14">
        <v>0.03387962962962959</v>
      </c>
      <c r="J31" s="15">
        <v>0.009079513888888835</v>
      </c>
      <c r="K31" s="17">
        <v>784</v>
      </c>
      <c r="L31"/>
      <c r="P31"/>
      <c r="Q31"/>
      <c r="R31"/>
      <c r="S31"/>
      <c r="T31"/>
      <c r="U31"/>
    </row>
    <row r="32" spans="1:21" ht="12.75">
      <c r="A32" s="9">
        <v>6</v>
      </c>
      <c r="B32" s="10" t="s">
        <v>114</v>
      </c>
      <c r="C32" s="10" t="s">
        <v>115</v>
      </c>
      <c r="D32" s="10" t="s">
        <v>116</v>
      </c>
      <c r="E32" s="10" t="s">
        <v>97</v>
      </c>
      <c r="F32" s="11">
        <v>0.3979166666666667</v>
      </c>
      <c r="G32" s="12">
        <v>0.43243182870370367</v>
      </c>
      <c r="H32" s="13"/>
      <c r="I32" s="14">
        <v>0.03451516203703697</v>
      </c>
      <c r="J32" s="15">
        <v>0.009715046296296215</v>
      </c>
      <c r="K32" s="17">
        <v>839</v>
      </c>
      <c r="L32"/>
      <c r="P32"/>
      <c r="Q32"/>
      <c r="R32"/>
      <c r="S32"/>
      <c r="T32"/>
      <c r="U32"/>
    </row>
    <row r="33" spans="1:21" ht="12.75">
      <c r="A33" s="9">
        <v>7</v>
      </c>
      <c r="B33" s="10" t="s">
        <v>118</v>
      </c>
      <c r="C33" s="10" t="s">
        <v>119</v>
      </c>
      <c r="D33" s="10" t="s">
        <v>33</v>
      </c>
      <c r="E33" s="10" t="s">
        <v>97</v>
      </c>
      <c r="F33" s="11">
        <v>0.40208333333333335</v>
      </c>
      <c r="G33" s="12">
        <v>0.4373811342592593</v>
      </c>
      <c r="H33" s="13"/>
      <c r="I33" s="14">
        <v>0.03529780092592594</v>
      </c>
      <c r="J33" s="15">
        <v>0.01049768518518518</v>
      </c>
      <c r="K33" s="17">
        <v>907</v>
      </c>
      <c r="L33"/>
      <c r="P33"/>
      <c r="Q33"/>
      <c r="R33"/>
      <c r="S33"/>
      <c r="T33"/>
      <c r="U33"/>
    </row>
    <row r="34" spans="1:21" ht="12.75">
      <c r="A34" s="9">
        <v>8</v>
      </c>
      <c r="B34" s="10" t="s">
        <v>126</v>
      </c>
      <c r="C34" s="10" t="s">
        <v>127</v>
      </c>
      <c r="D34" s="10" t="s">
        <v>100</v>
      </c>
      <c r="E34" s="10" t="s">
        <v>97</v>
      </c>
      <c r="F34" s="11">
        <v>0.40138888888888885</v>
      </c>
      <c r="G34" s="12">
        <v>0.43949490740740743</v>
      </c>
      <c r="H34" s="13"/>
      <c r="I34" s="14">
        <v>0.03810601851851858</v>
      </c>
      <c r="J34" s="15">
        <v>0.013305902777777823</v>
      </c>
      <c r="K34" s="17">
        <v>1150</v>
      </c>
      <c r="L34"/>
      <c r="P34"/>
      <c r="Q34"/>
      <c r="R34"/>
      <c r="S34"/>
      <c r="T34"/>
      <c r="U34"/>
    </row>
    <row r="35" spans="1:21" ht="12.75">
      <c r="A35" s="9">
        <v>9</v>
      </c>
      <c r="B35" s="10" t="s">
        <v>120</v>
      </c>
      <c r="C35" s="10" t="s">
        <v>121</v>
      </c>
      <c r="D35" s="10" t="s">
        <v>122</v>
      </c>
      <c r="E35" s="10" t="s">
        <v>97</v>
      </c>
      <c r="F35" s="11">
        <v>0.40347222222222223</v>
      </c>
      <c r="G35" s="12">
        <v>0.447540625</v>
      </c>
      <c r="H35" s="13"/>
      <c r="I35" s="14">
        <v>0.04406840277777779</v>
      </c>
      <c r="J35" s="15">
        <v>0.019268287037037035</v>
      </c>
      <c r="K35" s="17">
        <v>1665</v>
      </c>
      <c r="L35"/>
      <c r="P35"/>
      <c r="Q35"/>
      <c r="R35"/>
      <c r="S35"/>
      <c r="T35"/>
      <c r="U35"/>
    </row>
    <row r="36" spans="1:21" ht="16.5" thickBot="1">
      <c r="A36" s="26" t="s">
        <v>131</v>
      </c>
      <c r="B36" s="28"/>
      <c r="C36" s="28"/>
      <c r="D36" s="28"/>
      <c r="E36" s="28"/>
      <c r="F36" s="29"/>
      <c r="G36" s="29"/>
      <c r="H36" s="29"/>
      <c r="I36" s="29"/>
      <c r="J36" s="29"/>
      <c r="L36"/>
      <c r="P36"/>
      <c r="Q36"/>
      <c r="R36"/>
      <c r="S36"/>
      <c r="T36"/>
      <c r="U36"/>
    </row>
    <row r="37" spans="1:21" ht="13.5" thickBot="1">
      <c r="A37" s="30" t="s">
        <v>3</v>
      </c>
      <c r="B37" s="31" t="s">
        <v>4</v>
      </c>
      <c r="C37" s="31" t="s">
        <v>5</v>
      </c>
      <c r="D37" s="31" t="s">
        <v>6</v>
      </c>
      <c r="E37" s="32" t="s">
        <v>7</v>
      </c>
      <c r="F37" s="31" t="s">
        <v>8</v>
      </c>
      <c r="G37" s="31" t="s">
        <v>9</v>
      </c>
      <c r="H37" s="31" t="s">
        <v>10</v>
      </c>
      <c r="I37" s="31" t="s">
        <v>11</v>
      </c>
      <c r="J37" s="31" t="s">
        <v>26</v>
      </c>
      <c r="K37" s="7" t="s">
        <v>13</v>
      </c>
      <c r="L37"/>
      <c r="P37"/>
      <c r="Q37"/>
      <c r="R37"/>
      <c r="S37"/>
      <c r="T37"/>
      <c r="U37"/>
    </row>
    <row r="38" spans="1:21" ht="12.75">
      <c r="A38" s="34">
        <v>1</v>
      </c>
      <c r="B38" s="10" t="s">
        <v>138</v>
      </c>
      <c r="C38" s="10" t="s">
        <v>139</v>
      </c>
      <c r="D38" s="10" t="s">
        <v>73</v>
      </c>
      <c r="E38" s="10" t="s">
        <v>140</v>
      </c>
      <c r="F38" s="11">
        <v>0.390277777777778</v>
      </c>
      <c r="G38" s="12">
        <v>0.4172488425925926</v>
      </c>
      <c r="H38" s="13"/>
      <c r="I38" s="14">
        <v>0.026971064814814594</v>
      </c>
      <c r="J38" s="15">
        <v>0.0021709490740738357</v>
      </c>
      <c r="K38" s="17">
        <v>188</v>
      </c>
      <c r="L38"/>
      <c r="P38"/>
      <c r="Q38"/>
      <c r="R38"/>
      <c r="S38"/>
      <c r="T38"/>
      <c r="U38"/>
    </row>
    <row r="39" spans="1:11" ht="12.75">
      <c r="A39" s="9">
        <v>2</v>
      </c>
      <c r="B39" s="10" t="s">
        <v>141</v>
      </c>
      <c r="C39" s="10" t="s">
        <v>142</v>
      </c>
      <c r="D39" s="10" t="s">
        <v>143</v>
      </c>
      <c r="E39" s="10" t="s">
        <v>144</v>
      </c>
      <c r="F39" s="11">
        <v>0.390277777777778</v>
      </c>
      <c r="G39" s="12">
        <v>0.41922453703703705</v>
      </c>
      <c r="H39" s="13"/>
      <c r="I39" s="14">
        <v>0.028946759259259047</v>
      </c>
      <c r="J39" s="15">
        <v>0.004146643518518289</v>
      </c>
      <c r="K39" s="17">
        <v>358</v>
      </c>
    </row>
    <row r="40" spans="1:11" ht="12.75">
      <c r="A40" s="9">
        <v>3</v>
      </c>
      <c r="B40" s="10" t="s">
        <v>145</v>
      </c>
      <c r="C40" s="10" t="s">
        <v>146</v>
      </c>
      <c r="D40" s="10" t="s">
        <v>147</v>
      </c>
      <c r="E40" s="10" t="s">
        <v>140</v>
      </c>
      <c r="F40" s="11">
        <v>0.390277777777778</v>
      </c>
      <c r="G40" s="12">
        <v>0.41974074074074075</v>
      </c>
      <c r="H40" s="13"/>
      <c r="I40" s="14">
        <v>0.029462962962962747</v>
      </c>
      <c r="J40" s="15">
        <v>0.0046628472222219886</v>
      </c>
      <c r="K40" s="17">
        <v>403</v>
      </c>
    </row>
    <row r="41" spans="1:11" ht="12.75">
      <c r="A41" s="9">
        <v>4</v>
      </c>
      <c r="B41" s="10" t="s">
        <v>148</v>
      </c>
      <c r="C41" s="10" t="s">
        <v>149</v>
      </c>
      <c r="D41" s="10" t="s">
        <v>33</v>
      </c>
      <c r="E41" s="10" t="s">
        <v>140</v>
      </c>
      <c r="F41" s="11">
        <v>0.390277777777778</v>
      </c>
      <c r="G41" s="12">
        <v>0.4216863425925926</v>
      </c>
      <c r="H41" s="13"/>
      <c r="I41" s="14">
        <v>0.03140856481481458</v>
      </c>
      <c r="J41" s="15">
        <v>0.006608449074073819</v>
      </c>
      <c r="K41" s="17">
        <v>571</v>
      </c>
    </row>
    <row r="42" spans="1:11" ht="12.75">
      <c r="A42" s="34">
        <v>5</v>
      </c>
      <c r="B42" s="10" t="s">
        <v>150</v>
      </c>
      <c r="C42" s="10" t="s">
        <v>151</v>
      </c>
      <c r="D42" s="10" t="s">
        <v>33</v>
      </c>
      <c r="E42" s="10" t="s">
        <v>140</v>
      </c>
      <c r="F42" s="11">
        <v>0.3902777777777778</v>
      </c>
      <c r="G42" s="12">
        <v>0.4217561342592593</v>
      </c>
      <c r="H42" s="13"/>
      <c r="I42" s="14">
        <v>0.031478356481481506</v>
      </c>
      <c r="J42" s="15">
        <v>0.0066782407407407485</v>
      </c>
      <c r="K42" s="17">
        <v>577</v>
      </c>
    </row>
    <row r="43" spans="1:11" ht="12.75">
      <c r="A43" s="9">
        <v>6</v>
      </c>
      <c r="B43" s="10" t="s">
        <v>152</v>
      </c>
      <c r="C43" s="10" t="s">
        <v>153</v>
      </c>
      <c r="D43" s="10" t="s">
        <v>33</v>
      </c>
      <c r="E43" s="10" t="s">
        <v>140</v>
      </c>
      <c r="F43" s="11">
        <v>0.390277777777778</v>
      </c>
      <c r="G43" s="12">
        <v>0.4243729166666667</v>
      </c>
      <c r="H43" s="13"/>
      <c r="I43" s="14">
        <v>0.03409513888888871</v>
      </c>
      <c r="J43" s="15">
        <v>0.009295023148147952</v>
      </c>
      <c r="K43" s="17">
        <v>803</v>
      </c>
    </row>
    <row r="44" spans="1:11" ht="12.75">
      <c r="A44" s="34">
        <v>7</v>
      </c>
      <c r="B44" s="10" t="s">
        <v>154</v>
      </c>
      <c r="C44" s="10" t="s">
        <v>155</v>
      </c>
      <c r="D44" s="10" t="s">
        <v>156</v>
      </c>
      <c r="E44" s="10" t="s">
        <v>144</v>
      </c>
      <c r="F44" s="11">
        <v>0.390277777777778</v>
      </c>
      <c r="G44" s="12">
        <v>0.4250130787037037</v>
      </c>
      <c r="H44" s="13"/>
      <c r="I44" s="14">
        <v>0.034735300925925694</v>
      </c>
      <c r="J44" s="15">
        <v>0.009935185185184936</v>
      </c>
      <c r="K44" s="17">
        <v>858</v>
      </c>
    </row>
    <row r="45" spans="1:11" ht="12.75">
      <c r="A45" s="9">
        <v>8</v>
      </c>
      <c r="B45" s="10" t="s">
        <v>157</v>
      </c>
      <c r="C45" s="10" t="s">
        <v>158</v>
      </c>
      <c r="D45" s="10" t="s">
        <v>159</v>
      </c>
      <c r="E45" s="10" t="s">
        <v>144</v>
      </c>
      <c r="F45" s="11">
        <v>0.390277777777778</v>
      </c>
      <c r="G45" s="12">
        <v>0.4253722222222222</v>
      </c>
      <c r="H45" s="13"/>
      <c r="I45" s="14">
        <v>0.035094444444444206</v>
      </c>
      <c r="J45" s="15">
        <v>0.010294328703703448</v>
      </c>
      <c r="K45" s="17">
        <v>889</v>
      </c>
    </row>
    <row r="46" spans="1:11" ht="12.75">
      <c r="A46" s="34">
        <v>9</v>
      </c>
      <c r="B46" s="10" t="s">
        <v>160</v>
      </c>
      <c r="C46" s="10" t="s">
        <v>161</v>
      </c>
      <c r="D46" s="10" t="s">
        <v>147</v>
      </c>
      <c r="E46" s="10" t="s">
        <v>140</v>
      </c>
      <c r="F46" s="11">
        <v>0.390277777777778</v>
      </c>
      <c r="G46" s="12">
        <v>0.4257328703703704</v>
      </c>
      <c r="H46" s="13"/>
      <c r="I46" s="14">
        <v>0.035455092592592385</v>
      </c>
      <c r="J46" s="15">
        <v>0.010654976851851627</v>
      </c>
      <c r="K46" s="17">
        <v>921</v>
      </c>
    </row>
    <row r="47" spans="1:11" ht="12.75">
      <c r="A47" s="9">
        <v>10</v>
      </c>
      <c r="B47" s="10" t="s">
        <v>162</v>
      </c>
      <c r="C47" s="10" t="s">
        <v>163</v>
      </c>
      <c r="D47" s="10" t="s">
        <v>56</v>
      </c>
      <c r="E47" s="10" t="s">
        <v>140</v>
      </c>
      <c r="F47" s="11">
        <v>0.390277777777778</v>
      </c>
      <c r="G47" s="12">
        <v>0.4259983796296296</v>
      </c>
      <c r="H47" s="13"/>
      <c r="I47" s="14">
        <v>0.03572060185185161</v>
      </c>
      <c r="J47" s="15">
        <v>0.01092048611111085</v>
      </c>
      <c r="K47" s="17">
        <v>944</v>
      </c>
    </row>
    <row r="48" spans="1:11" ht="12.75">
      <c r="A48" s="34">
        <v>11</v>
      </c>
      <c r="B48" s="10">
        <v>207</v>
      </c>
      <c r="C48" s="10" t="s">
        <v>164</v>
      </c>
      <c r="D48" s="10" t="s">
        <v>165</v>
      </c>
      <c r="E48" s="10" t="s">
        <v>140</v>
      </c>
      <c r="F48" s="11">
        <v>0.390277777777778</v>
      </c>
      <c r="G48" s="12">
        <v>0.42661875</v>
      </c>
      <c r="H48" s="13"/>
      <c r="I48" s="14">
        <v>0.03634097222222199</v>
      </c>
      <c r="J48" s="15">
        <v>0.011540856481481232</v>
      </c>
      <c r="K48" s="17">
        <v>997</v>
      </c>
    </row>
    <row r="49" spans="1:11" ht="12.75">
      <c r="A49" s="9">
        <v>12</v>
      </c>
      <c r="B49" s="10">
        <v>265</v>
      </c>
      <c r="C49" s="10" t="s">
        <v>166</v>
      </c>
      <c r="D49" s="10" t="s">
        <v>167</v>
      </c>
      <c r="E49" s="10" t="s">
        <v>144</v>
      </c>
      <c r="F49" s="11">
        <v>0.390277777777778</v>
      </c>
      <c r="G49" s="12">
        <v>0.43027789351851853</v>
      </c>
      <c r="H49" s="13"/>
      <c r="I49" s="14">
        <v>0.04000011574074053</v>
      </c>
      <c r="J49" s="15">
        <v>0.01519999999999977</v>
      </c>
      <c r="K49" s="17">
        <v>1313</v>
      </c>
    </row>
    <row r="50" spans="1:11" ht="12.75">
      <c r="A50" s="34">
        <v>13</v>
      </c>
      <c r="B50" s="10" t="s">
        <v>168</v>
      </c>
      <c r="C50" s="10" t="s">
        <v>169</v>
      </c>
      <c r="D50" s="10" t="s">
        <v>170</v>
      </c>
      <c r="E50" s="10" t="s">
        <v>144</v>
      </c>
      <c r="F50" s="11">
        <v>0.390277777777778</v>
      </c>
      <c r="G50" s="12">
        <v>0.43120266203703705</v>
      </c>
      <c r="H50" s="13"/>
      <c r="I50" s="14">
        <v>0.04092488425925905</v>
      </c>
      <c r="J50" s="15">
        <v>0.016124768518518295</v>
      </c>
      <c r="K50" s="17">
        <v>1393</v>
      </c>
    </row>
    <row r="51" spans="1:11" ht="12.75">
      <c r="A51" s="9">
        <v>14</v>
      </c>
      <c r="B51" s="10" t="s">
        <v>171</v>
      </c>
      <c r="C51" s="10" t="s">
        <v>172</v>
      </c>
      <c r="D51" s="10" t="s">
        <v>33</v>
      </c>
      <c r="E51" s="10" t="s">
        <v>140</v>
      </c>
      <c r="F51" s="11">
        <v>0.390277777777778</v>
      </c>
      <c r="G51" s="12">
        <v>0.43435266203703704</v>
      </c>
      <c r="H51" s="13"/>
      <c r="I51" s="14">
        <v>0.04407488425925904</v>
      </c>
      <c r="J51" s="15">
        <v>0.01927476851851828</v>
      </c>
      <c r="K51" s="17">
        <v>1665</v>
      </c>
    </row>
    <row r="52" spans="1:11" ht="12.75">
      <c r="A52" s="34">
        <v>15</v>
      </c>
      <c r="B52" s="10" t="s">
        <v>173</v>
      </c>
      <c r="C52" s="10" t="s">
        <v>174</v>
      </c>
      <c r="D52" s="10" t="s">
        <v>175</v>
      </c>
      <c r="E52" s="10" t="s">
        <v>144</v>
      </c>
      <c r="F52" s="11">
        <v>0.390277777777778</v>
      </c>
      <c r="G52" s="12">
        <v>0.44173402777777776</v>
      </c>
      <c r="H52" s="13"/>
      <c r="I52" s="14">
        <v>0.05145624999999976</v>
      </c>
      <c r="J52" s="15">
        <v>0.026656134259259</v>
      </c>
      <c r="K52" s="17">
        <v>2303</v>
      </c>
    </row>
    <row r="54" spans="1:10" ht="16.5" thickBot="1">
      <c r="A54" s="26" t="s">
        <v>25</v>
      </c>
      <c r="B54" s="27"/>
      <c r="C54" s="28"/>
      <c r="D54" s="28"/>
      <c r="E54" s="28"/>
      <c r="F54" s="29"/>
      <c r="G54" s="29"/>
      <c r="H54" s="29"/>
      <c r="I54" s="29"/>
      <c r="J54" s="29"/>
    </row>
    <row r="55" spans="1:11" ht="13.5" thickBot="1">
      <c r="A55" s="30" t="s">
        <v>3</v>
      </c>
      <c r="B55" s="31" t="s">
        <v>4</v>
      </c>
      <c r="C55" s="31" t="s">
        <v>5</v>
      </c>
      <c r="D55" s="31" t="s">
        <v>6</v>
      </c>
      <c r="E55" s="32" t="s">
        <v>7</v>
      </c>
      <c r="F55" s="31" t="s">
        <v>8</v>
      </c>
      <c r="G55" s="31" t="s">
        <v>9</v>
      </c>
      <c r="H55" s="31" t="s">
        <v>10</v>
      </c>
      <c r="I55" s="31" t="s">
        <v>11</v>
      </c>
      <c r="J55" s="31" t="s">
        <v>26</v>
      </c>
      <c r="K55" s="7" t="s">
        <v>13</v>
      </c>
    </row>
    <row r="56" spans="1:11" ht="12.75">
      <c r="A56" s="9">
        <v>1</v>
      </c>
      <c r="B56" s="10" t="s">
        <v>31</v>
      </c>
      <c r="C56" s="10" t="s">
        <v>32</v>
      </c>
      <c r="D56" s="10" t="s">
        <v>33</v>
      </c>
      <c r="E56" s="10" t="s">
        <v>34</v>
      </c>
      <c r="F56" s="11">
        <v>0.3965277777777778</v>
      </c>
      <c r="G56" s="12">
        <v>0.43109895833333334</v>
      </c>
      <c r="H56" s="13"/>
      <c r="I56" s="14">
        <v>0.034571180555555525</v>
      </c>
      <c r="J56" s="15">
        <v>0.009771064814814767</v>
      </c>
      <c r="K56" s="17">
        <v>844</v>
      </c>
    </row>
    <row r="57" spans="1:11" ht="12.75">
      <c r="A57" s="9">
        <v>2</v>
      </c>
      <c r="B57" s="10" t="s">
        <v>37</v>
      </c>
      <c r="C57" s="10" t="s">
        <v>38</v>
      </c>
      <c r="D57" s="10" t="s">
        <v>39</v>
      </c>
      <c r="E57" s="10" t="s">
        <v>34</v>
      </c>
      <c r="F57" s="11">
        <v>0.3958333333333333</v>
      </c>
      <c r="G57" s="12">
        <v>0.4337962962962963</v>
      </c>
      <c r="H57" s="13"/>
      <c r="I57" s="14">
        <v>0.037962962962962976</v>
      </c>
      <c r="J57" s="15">
        <v>0.013162847222222218</v>
      </c>
      <c r="K57" s="17">
        <v>1137</v>
      </c>
    </row>
    <row r="58" spans="1:11" ht="12.75">
      <c r="A58" s="9">
        <v>3</v>
      </c>
      <c r="B58" s="10" t="s">
        <v>42</v>
      </c>
      <c r="C58" s="10" t="s">
        <v>43</v>
      </c>
      <c r="D58" s="10" t="s">
        <v>44</v>
      </c>
      <c r="E58" s="10" t="s">
        <v>45</v>
      </c>
      <c r="F58" s="11">
        <v>0.3951388888888889</v>
      </c>
      <c r="G58" s="12">
        <v>0.4408078703703704</v>
      </c>
      <c r="H58" s="13"/>
      <c r="I58" s="14">
        <v>0.04566898148148152</v>
      </c>
      <c r="J58" s="15">
        <v>0.02086886574074076</v>
      </c>
      <c r="K58" s="17">
        <v>1803</v>
      </c>
    </row>
    <row r="59" spans="1:11" ht="12.75">
      <c r="A59" s="9">
        <v>4</v>
      </c>
      <c r="B59" s="10"/>
      <c r="C59" s="33"/>
      <c r="D59" s="33"/>
      <c r="E59" s="33"/>
      <c r="F59" s="20"/>
      <c r="G59" s="13"/>
      <c r="H59" s="13"/>
      <c r="I59" s="21"/>
      <c r="J59" s="13"/>
      <c r="K59" s="17"/>
    </row>
    <row r="60" spans="1:11" ht="12.75">
      <c r="A60" s="9">
        <v>5</v>
      </c>
      <c r="B60" s="10"/>
      <c r="C60" s="33"/>
      <c r="D60" s="33"/>
      <c r="E60" s="33"/>
      <c r="F60" s="20"/>
      <c r="G60" s="13"/>
      <c r="H60" s="13"/>
      <c r="I60" s="21"/>
      <c r="J60" s="13"/>
      <c r="K60" s="17"/>
    </row>
    <row r="61" spans="1:10" ht="16.5" thickBot="1">
      <c r="A61" s="26" t="s">
        <v>93</v>
      </c>
      <c r="B61" s="28"/>
      <c r="C61" s="28"/>
      <c r="D61" s="28"/>
      <c r="E61" s="28"/>
      <c r="F61" s="29"/>
      <c r="G61" s="29"/>
      <c r="H61" s="29"/>
      <c r="I61" s="29"/>
      <c r="J61" s="29"/>
    </row>
    <row r="62" spans="1:11" ht="13.5" thickBot="1">
      <c r="A62" s="30" t="s">
        <v>3</v>
      </c>
      <c r="B62" s="31" t="s">
        <v>4</v>
      </c>
      <c r="C62" s="31" t="s">
        <v>5</v>
      </c>
      <c r="D62" s="31" t="s">
        <v>6</v>
      </c>
      <c r="E62" s="32" t="s">
        <v>7</v>
      </c>
      <c r="F62" s="31" t="s">
        <v>8</v>
      </c>
      <c r="G62" s="31" t="s">
        <v>9</v>
      </c>
      <c r="H62" s="31" t="s">
        <v>10</v>
      </c>
      <c r="I62" s="31" t="s">
        <v>11</v>
      </c>
      <c r="J62" s="31" t="s">
        <v>26</v>
      </c>
      <c r="K62" s="7" t="s">
        <v>13</v>
      </c>
    </row>
    <row r="63" spans="1:11" ht="12.75">
      <c r="A63" s="34">
        <v>1</v>
      </c>
      <c r="B63" s="10" t="s">
        <v>98</v>
      </c>
      <c r="C63" s="10" t="s">
        <v>99</v>
      </c>
      <c r="D63" s="10" t="s">
        <v>100</v>
      </c>
      <c r="E63" s="10" t="s">
        <v>101</v>
      </c>
      <c r="F63" s="11">
        <v>0.390277777777778</v>
      </c>
      <c r="G63" s="12">
        <v>0.4267861111111111</v>
      </c>
      <c r="H63" s="13"/>
      <c r="I63" s="14">
        <v>0.03650833333333309</v>
      </c>
      <c r="J63" s="15">
        <v>0.01170821759259233</v>
      </c>
      <c r="K63" s="17">
        <v>1012</v>
      </c>
    </row>
    <row r="64" spans="1:11" ht="12.75">
      <c r="A64" s="9">
        <v>2</v>
      </c>
      <c r="B64" s="10" t="s">
        <v>104</v>
      </c>
      <c r="C64" s="10" t="s">
        <v>105</v>
      </c>
      <c r="D64" s="10" t="s">
        <v>73</v>
      </c>
      <c r="E64" s="10" t="s">
        <v>101</v>
      </c>
      <c r="F64" s="11">
        <v>0.390277777777778</v>
      </c>
      <c r="G64" s="12">
        <v>0.43018935185185186</v>
      </c>
      <c r="H64" s="13"/>
      <c r="I64" s="14">
        <v>0.03991157407407386</v>
      </c>
      <c r="J64" s="15">
        <v>0.015111458333333105</v>
      </c>
      <c r="K64" s="17">
        <v>1306</v>
      </c>
    </row>
    <row r="65" spans="1:11" ht="12.75">
      <c r="A65" s="9">
        <v>3</v>
      </c>
      <c r="B65" s="33"/>
      <c r="C65" s="33"/>
      <c r="D65" s="33"/>
      <c r="E65" s="33"/>
      <c r="F65" s="13"/>
      <c r="G65" s="13"/>
      <c r="H65" s="13"/>
      <c r="I65" s="21"/>
      <c r="J65" s="13"/>
      <c r="K65" s="17"/>
    </row>
    <row r="66" spans="1:11" ht="12.75">
      <c r="A66" s="9">
        <v>4</v>
      </c>
      <c r="B66" s="33"/>
      <c r="C66" s="33"/>
      <c r="D66" s="33"/>
      <c r="E66" s="33"/>
      <c r="F66" s="13"/>
      <c r="G66" s="13"/>
      <c r="H66" s="13"/>
      <c r="I66" s="21"/>
      <c r="J66" s="13"/>
      <c r="K66" s="17"/>
    </row>
    <row r="67" spans="1:11" ht="12.75">
      <c r="A67" s="34">
        <v>5</v>
      </c>
      <c r="B67" s="33"/>
      <c r="C67" s="33"/>
      <c r="D67" s="33"/>
      <c r="E67" s="33"/>
      <c r="F67" s="13"/>
      <c r="G67" s="13"/>
      <c r="H67" s="13"/>
      <c r="I67" s="21"/>
      <c r="J67" s="13"/>
      <c r="K67" s="17"/>
    </row>
    <row r="68" ht="16.5" thickBot="1">
      <c r="A68" s="35" t="s">
        <v>117</v>
      </c>
    </row>
    <row r="69" spans="1:11" ht="13.5" thickBot="1">
      <c r="A69" s="6" t="s">
        <v>3</v>
      </c>
      <c r="B69" s="7" t="s">
        <v>4</v>
      </c>
      <c r="C69" s="7" t="s">
        <v>5</v>
      </c>
      <c r="D69" s="7" t="s">
        <v>6</v>
      </c>
      <c r="E69" s="37" t="s">
        <v>7</v>
      </c>
      <c r="F69" s="7" t="s">
        <v>8</v>
      </c>
      <c r="G69" s="7" t="s">
        <v>9</v>
      </c>
      <c r="H69" s="7" t="s">
        <v>10</v>
      </c>
      <c r="I69" s="7" t="s">
        <v>11</v>
      </c>
      <c r="J69" s="7" t="s">
        <v>26</v>
      </c>
      <c r="K69" s="7" t="s">
        <v>13</v>
      </c>
    </row>
    <row r="70" spans="1:11" ht="12.75">
      <c r="A70" s="9">
        <v>1</v>
      </c>
      <c r="B70" s="10" t="s">
        <v>123</v>
      </c>
      <c r="C70" s="10" t="s">
        <v>124</v>
      </c>
      <c r="D70" s="10" t="s">
        <v>108</v>
      </c>
      <c r="E70" s="10" t="s">
        <v>125</v>
      </c>
      <c r="F70" s="11">
        <v>0.390277777777778</v>
      </c>
      <c r="G70" s="12">
        <v>0.4170474537037037</v>
      </c>
      <c r="H70" s="13"/>
      <c r="I70" s="14">
        <v>0.026769675925925718</v>
      </c>
      <c r="J70" s="15">
        <v>0.00196956018518496</v>
      </c>
      <c r="K70" s="17">
        <v>170</v>
      </c>
    </row>
    <row r="71" spans="1:11" ht="12.75">
      <c r="A71" s="9">
        <v>2</v>
      </c>
      <c r="B71" s="10" t="s">
        <v>128</v>
      </c>
      <c r="C71" s="10" t="s">
        <v>129</v>
      </c>
      <c r="D71" s="10" t="s">
        <v>130</v>
      </c>
      <c r="E71" s="10" t="s">
        <v>125</v>
      </c>
      <c r="F71" s="11">
        <v>0.390277777777778</v>
      </c>
      <c r="G71" s="12">
        <v>0.42435185185185187</v>
      </c>
      <c r="H71" s="13"/>
      <c r="I71" s="14">
        <v>0.03407407407407387</v>
      </c>
      <c r="J71" s="15">
        <v>0.00927395833333311</v>
      </c>
      <c r="K71" s="17">
        <v>801</v>
      </c>
    </row>
    <row r="72" spans="1:11" ht="12.75">
      <c r="A72" s="9">
        <v>3</v>
      </c>
      <c r="B72" s="10" t="s">
        <v>132</v>
      </c>
      <c r="C72" s="10" t="s">
        <v>133</v>
      </c>
      <c r="D72" s="10" t="s">
        <v>134</v>
      </c>
      <c r="E72" s="10" t="s">
        <v>125</v>
      </c>
      <c r="F72" s="11">
        <v>0.390277777777778</v>
      </c>
      <c r="G72" s="12">
        <v>0.4282394675925926</v>
      </c>
      <c r="H72" s="13"/>
      <c r="I72" s="14">
        <v>0.037961689814814625</v>
      </c>
      <c r="J72" s="15">
        <v>0.013161574074073867</v>
      </c>
      <c r="K72" s="17">
        <v>1137</v>
      </c>
    </row>
    <row r="73" spans="1:11" ht="12.75">
      <c r="A73" s="9">
        <v>4</v>
      </c>
      <c r="B73" s="10" t="s">
        <v>135</v>
      </c>
      <c r="C73" s="10" t="s">
        <v>136</v>
      </c>
      <c r="D73" s="10" t="s">
        <v>137</v>
      </c>
      <c r="E73" s="10" t="s">
        <v>125</v>
      </c>
      <c r="F73" s="11">
        <v>0.390277777777778</v>
      </c>
      <c r="G73" s="12">
        <v>0.42967094907407405</v>
      </c>
      <c r="H73" s="13"/>
      <c r="I73" s="14">
        <v>0.03939317129629605</v>
      </c>
      <c r="J73" s="15">
        <v>0.01459305555555529</v>
      </c>
      <c r="K73" s="17">
        <v>1261</v>
      </c>
    </row>
  </sheetData>
  <mergeCells count="1">
    <mergeCell ref="A3:K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35" sqref="C35"/>
    </sheetView>
  </sheetViews>
  <sheetFormatPr defaultColWidth="9.140625" defaultRowHeight="12.75"/>
  <cols>
    <col min="1" max="1" width="4.00390625" style="3" customWidth="1"/>
    <col min="2" max="2" width="5.00390625" style="0" customWidth="1"/>
    <col min="3" max="3" width="23.140625" style="0" customWidth="1"/>
    <col min="4" max="4" width="23.00390625" style="0" customWidth="1"/>
    <col min="5" max="5" width="10.57421875" style="36" customWidth="1"/>
    <col min="6" max="6" width="8.57421875" style="36" customWidth="1"/>
    <col min="7" max="7" width="8.7109375" style="5" customWidth="1"/>
    <col min="8" max="8" width="6.7109375" style="5" customWidth="1"/>
    <col min="9" max="9" width="9.7109375" style="5" customWidth="1"/>
    <col min="10" max="10" width="8.140625" style="5" customWidth="1"/>
  </cols>
  <sheetData>
    <row r="1" spans="1:10" ht="23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3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7.25" customHeight="1">
      <c r="A4" s="4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16.5" thickBot="1">
      <c r="A5" s="26" t="s">
        <v>176</v>
      </c>
      <c r="B5" s="27"/>
      <c r="C5" s="28"/>
      <c r="D5" s="28"/>
      <c r="E5" s="28"/>
      <c r="F5" s="29"/>
      <c r="G5" s="29"/>
      <c r="H5" s="29"/>
      <c r="I5" s="29"/>
      <c r="J5" s="29"/>
    </row>
    <row r="6" spans="1:11" ht="13.5" thickBot="1">
      <c r="A6" s="30" t="s">
        <v>3</v>
      </c>
      <c r="B6" s="31" t="s">
        <v>4</v>
      </c>
      <c r="C6" s="31" t="s">
        <v>5</v>
      </c>
      <c r="D6" s="31" t="s">
        <v>6</v>
      </c>
      <c r="E6" s="32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26</v>
      </c>
      <c r="K6" s="7" t="s">
        <v>13</v>
      </c>
    </row>
    <row r="7" spans="1:11" ht="12.75">
      <c r="A7" s="9">
        <v>1</v>
      </c>
      <c r="B7" s="10" t="s">
        <v>177</v>
      </c>
      <c r="C7" s="10" t="s">
        <v>178</v>
      </c>
      <c r="D7" s="10" t="s">
        <v>179</v>
      </c>
      <c r="E7" s="10" t="s">
        <v>180</v>
      </c>
      <c r="F7" s="11">
        <v>0.3902777777777778</v>
      </c>
      <c r="G7" s="12">
        <v>0.420505787037037</v>
      </c>
      <c r="H7" s="12"/>
      <c r="I7" s="14">
        <v>0.030228009259259225</v>
      </c>
      <c r="J7" s="15">
        <v>0.005427893518518467</v>
      </c>
      <c r="K7" s="17">
        <v>469</v>
      </c>
    </row>
    <row r="8" spans="1:11" ht="12.75">
      <c r="A8" s="9">
        <v>2</v>
      </c>
      <c r="B8" s="10" t="s">
        <v>181</v>
      </c>
      <c r="C8" s="10" t="s">
        <v>182</v>
      </c>
      <c r="D8" s="10" t="s">
        <v>175</v>
      </c>
      <c r="E8" s="10" t="s">
        <v>15</v>
      </c>
      <c r="F8" s="11">
        <v>0.390277777777778</v>
      </c>
      <c r="G8" s="12">
        <v>0.4209861111111111</v>
      </c>
      <c r="H8" s="13"/>
      <c r="I8" s="14">
        <v>0.030708333333333115</v>
      </c>
      <c r="J8" s="15">
        <v>0.0059082175925923575</v>
      </c>
      <c r="K8" s="17">
        <v>510</v>
      </c>
    </row>
    <row r="9" spans="1:11" ht="12.75">
      <c r="A9" s="9">
        <v>3</v>
      </c>
      <c r="B9" s="10" t="s">
        <v>65</v>
      </c>
      <c r="C9" s="10" t="s">
        <v>66</v>
      </c>
      <c r="D9" s="10" t="s">
        <v>50</v>
      </c>
      <c r="E9" s="10" t="s">
        <v>15</v>
      </c>
      <c r="F9" s="11">
        <v>0.390277777777778</v>
      </c>
      <c r="G9" s="12">
        <v>0.4219039351851852</v>
      </c>
      <c r="H9" s="13"/>
      <c r="I9" s="14">
        <v>0.03162615740740721</v>
      </c>
      <c r="J9" s="15">
        <v>0.006826041666666449</v>
      </c>
      <c r="K9" s="17">
        <v>590</v>
      </c>
    </row>
    <row r="10" spans="1:11" ht="12.75">
      <c r="A10" s="9">
        <v>4</v>
      </c>
      <c r="B10" s="10" t="s">
        <v>183</v>
      </c>
      <c r="C10" s="10" t="s">
        <v>184</v>
      </c>
      <c r="D10" s="10" t="s">
        <v>185</v>
      </c>
      <c r="E10" s="10" t="s">
        <v>180</v>
      </c>
      <c r="F10" s="11">
        <v>0.390277777777778</v>
      </c>
      <c r="G10" s="12">
        <v>0.4227083333333333</v>
      </c>
      <c r="H10" s="13"/>
      <c r="I10" s="14">
        <v>0.032430555555555296</v>
      </c>
      <c r="J10" s="15">
        <v>0.007630439814814538</v>
      </c>
      <c r="K10" s="17">
        <v>659</v>
      </c>
    </row>
    <row r="11" spans="1:11" ht="12.75">
      <c r="A11" s="9">
        <v>5</v>
      </c>
      <c r="B11" s="10" t="s">
        <v>186</v>
      </c>
      <c r="C11" s="10" t="s">
        <v>187</v>
      </c>
      <c r="D11" s="10" t="s">
        <v>188</v>
      </c>
      <c r="E11" s="10" t="s">
        <v>15</v>
      </c>
      <c r="F11" s="11">
        <v>0.390277777777778</v>
      </c>
      <c r="G11" s="12">
        <v>0.42312800925925925</v>
      </c>
      <c r="H11" s="13"/>
      <c r="I11" s="14">
        <v>0.03285023148148125</v>
      </c>
      <c r="J11" s="15">
        <v>0.008050115740740493</v>
      </c>
      <c r="K11" s="17">
        <v>696</v>
      </c>
    </row>
    <row r="12" spans="1:11" ht="12.75">
      <c r="A12" s="9">
        <v>6</v>
      </c>
      <c r="B12" s="10" t="s">
        <v>189</v>
      </c>
      <c r="C12" s="10" t="s">
        <v>190</v>
      </c>
      <c r="D12" s="10" t="s">
        <v>191</v>
      </c>
      <c r="E12" s="10" t="s">
        <v>180</v>
      </c>
      <c r="F12" s="11">
        <v>0.390277777777778</v>
      </c>
      <c r="G12" s="12">
        <v>0.4235648148148148</v>
      </c>
      <c r="H12" s="13"/>
      <c r="I12" s="14">
        <v>0.03328703703703678</v>
      </c>
      <c r="J12" s="15">
        <v>0.008486921296296024</v>
      </c>
      <c r="K12" s="17">
        <v>733</v>
      </c>
    </row>
    <row r="13" spans="1:11" ht="12.75">
      <c r="A13" s="9">
        <v>7</v>
      </c>
      <c r="B13" s="10" t="s">
        <v>192</v>
      </c>
      <c r="C13" s="10" t="s">
        <v>193</v>
      </c>
      <c r="D13" s="10" t="s">
        <v>33</v>
      </c>
      <c r="E13" s="10" t="s">
        <v>180</v>
      </c>
      <c r="F13" s="11">
        <v>0.390277777777778</v>
      </c>
      <c r="G13" s="12">
        <v>0.42401747685185187</v>
      </c>
      <c r="H13" s="13"/>
      <c r="I13" s="14">
        <v>0.03373969907407387</v>
      </c>
      <c r="J13" s="15">
        <v>0.008939583333333112</v>
      </c>
      <c r="K13" s="17">
        <v>772</v>
      </c>
    </row>
    <row r="14" spans="1:11" ht="12.75">
      <c r="A14" s="9">
        <v>8</v>
      </c>
      <c r="B14" s="10" t="s">
        <v>194</v>
      </c>
      <c r="C14" s="10" t="s">
        <v>195</v>
      </c>
      <c r="D14" s="10" t="s">
        <v>196</v>
      </c>
      <c r="E14" s="10" t="s">
        <v>180</v>
      </c>
      <c r="F14" s="11">
        <v>0.390277777777778</v>
      </c>
      <c r="G14" s="12">
        <v>0.424103125</v>
      </c>
      <c r="H14" s="13"/>
      <c r="I14" s="14">
        <v>0.033825347222222024</v>
      </c>
      <c r="J14" s="15">
        <v>0.009025231481481266</v>
      </c>
      <c r="K14" s="17">
        <v>780</v>
      </c>
    </row>
    <row r="15" spans="1:11" ht="12.75">
      <c r="A15" s="9">
        <v>9</v>
      </c>
      <c r="B15" s="10" t="s">
        <v>197</v>
      </c>
      <c r="C15" s="10" t="s">
        <v>198</v>
      </c>
      <c r="D15" s="10" t="s">
        <v>199</v>
      </c>
      <c r="E15" s="10" t="s">
        <v>180</v>
      </c>
      <c r="F15" s="11">
        <v>0.390277777777778</v>
      </c>
      <c r="G15" s="12">
        <v>0.42421423611111114</v>
      </c>
      <c r="H15" s="13"/>
      <c r="I15" s="14">
        <v>0.03393645833333314</v>
      </c>
      <c r="J15" s="15">
        <v>0.009136342592592384</v>
      </c>
      <c r="K15" s="17">
        <v>789</v>
      </c>
    </row>
    <row r="16" spans="1:11" ht="12.75">
      <c r="A16" s="9">
        <v>10</v>
      </c>
      <c r="B16" s="10" t="s">
        <v>200</v>
      </c>
      <c r="C16" s="10" t="s">
        <v>201</v>
      </c>
      <c r="D16" s="10" t="s">
        <v>202</v>
      </c>
      <c r="E16" s="10" t="s">
        <v>180</v>
      </c>
      <c r="F16" s="11">
        <v>0.3902777777777778</v>
      </c>
      <c r="G16" s="12">
        <v>0.4245895833333333</v>
      </c>
      <c r="H16" s="12"/>
      <c r="I16" s="14">
        <v>0.03431180555555552</v>
      </c>
      <c r="J16" s="15">
        <v>0.009511689814814761</v>
      </c>
      <c r="K16" s="17">
        <v>822</v>
      </c>
    </row>
    <row r="17" spans="1:11" ht="12.75">
      <c r="A17" s="9">
        <v>11</v>
      </c>
      <c r="B17" s="10" t="s">
        <v>203</v>
      </c>
      <c r="C17" s="10" t="s">
        <v>204</v>
      </c>
      <c r="D17" s="10" t="s">
        <v>202</v>
      </c>
      <c r="E17" s="10" t="s">
        <v>180</v>
      </c>
      <c r="F17" s="11">
        <v>0.390277777777778</v>
      </c>
      <c r="G17" s="12">
        <v>0.4265403935185185</v>
      </c>
      <c r="H17" s="13"/>
      <c r="I17" s="14">
        <v>0.03626261574074052</v>
      </c>
      <c r="J17" s="15">
        <v>0.011462499999999765</v>
      </c>
      <c r="K17" s="17">
        <v>990</v>
      </c>
    </row>
    <row r="18" spans="1:11" ht="12.75">
      <c r="A18" s="9">
        <v>12</v>
      </c>
      <c r="B18" s="10" t="s">
        <v>205</v>
      </c>
      <c r="C18" s="10" t="s">
        <v>206</v>
      </c>
      <c r="D18" s="10" t="s">
        <v>207</v>
      </c>
      <c r="E18" s="10" t="s">
        <v>180</v>
      </c>
      <c r="F18" s="11">
        <v>0.390277777777778</v>
      </c>
      <c r="G18" s="12">
        <v>0.4284266203703704</v>
      </c>
      <c r="H18" s="13"/>
      <c r="I18" s="14">
        <v>0.03814884259259238</v>
      </c>
      <c r="J18" s="15">
        <v>0.013348726851851622</v>
      </c>
      <c r="K18" s="17">
        <v>1153</v>
      </c>
    </row>
    <row r="19" spans="1:11" ht="12.75">
      <c r="A19" s="9">
        <v>13</v>
      </c>
      <c r="B19" s="10" t="s">
        <v>208</v>
      </c>
      <c r="C19" s="10" t="s">
        <v>209</v>
      </c>
      <c r="D19" s="10" t="s">
        <v>210</v>
      </c>
      <c r="E19" s="10" t="s">
        <v>180</v>
      </c>
      <c r="F19" s="11">
        <v>0.390277777777778</v>
      </c>
      <c r="G19" s="12">
        <v>0.42870474537037034</v>
      </c>
      <c r="H19" s="13"/>
      <c r="I19" s="14">
        <v>0.03842696759259234</v>
      </c>
      <c r="J19" s="15">
        <v>0.013626851851851585</v>
      </c>
      <c r="K19" s="17">
        <v>1177</v>
      </c>
    </row>
    <row r="20" spans="1:11" ht="12.75">
      <c r="A20" s="9">
        <v>14</v>
      </c>
      <c r="B20" s="10" t="s">
        <v>211</v>
      </c>
      <c r="C20" s="10" t="s">
        <v>212</v>
      </c>
      <c r="D20" s="10" t="s">
        <v>213</v>
      </c>
      <c r="E20" s="10" t="s">
        <v>180</v>
      </c>
      <c r="F20" s="11">
        <v>0.390277777777778</v>
      </c>
      <c r="G20" s="12">
        <v>0.42889340277777777</v>
      </c>
      <c r="H20" s="13"/>
      <c r="I20" s="14">
        <v>0.038615624999999765</v>
      </c>
      <c r="J20" s="15">
        <v>0.013815509259259007</v>
      </c>
      <c r="K20" s="17">
        <v>1194</v>
      </c>
    </row>
    <row r="21" spans="1:11" ht="12.75">
      <c r="A21" s="9">
        <v>15</v>
      </c>
      <c r="B21" s="10" t="s">
        <v>214</v>
      </c>
      <c r="C21" s="10" t="s">
        <v>215</v>
      </c>
      <c r="D21" s="10" t="s">
        <v>216</v>
      </c>
      <c r="E21" s="10" t="s">
        <v>15</v>
      </c>
      <c r="F21" s="11">
        <v>0.390277777777778</v>
      </c>
      <c r="G21" s="12">
        <v>0.43205810185185184</v>
      </c>
      <c r="H21" s="13"/>
      <c r="I21" s="14">
        <v>0.04178032407407384</v>
      </c>
      <c r="J21" s="15">
        <v>0.01698020833333308</v>
      </c>
      <c r="K21" s="17">
        <v>1467</v>
      </c>
    </row>
    <row r="22" spans="1:11" ht="12.75">
      <c r="A22" s="9">
        <v>16</v>
      </c>
      <c r="B22" s="10" t="s">
        <v>217</v>
      </c>
      <c r="C22" s="10" t="s">
        <v>218</v>
      </c>
      <c r="D22" s="10" t="s">
        <v>219</v>
      </c>
      <c r="E22" s="10" t="s">
        <v>180</v>
      </c>
      <c r="F22" s="11">
        <v>0.390277777777778</v>
      </c>
      <c r="G22" s="12">
        <v>0.4336094907407408</v>
      </c>
      <c r="H22" s="13"/>
      <c r="I22" s="14">
        <v>0.04333171296296279</v>
      </c>
      <c r="J22" s="15">
        <v>0.01853159722222203</v>
      </c>
      <c r="K22" s="17">
        <v>1601</v>
      </c>
    </row>
    <row r="23" spans="1:11" ht="12.75">
      <c r="A23" s="9">
        <v>17</v>
      </c>
      <c r="B23" s="10" t="s">
        <v>220</v>
      </c>
      <c r="C23" s="10" t="s">
        <v>221</v>
      </c>
      <c r="D23" s="10" t="s">
        <v>222</v>
      </c>
      <c r="E23" s="10" t="s">
        <v>15</v>
      </c>
      <c r="F23" s="11">
        <v>0.3902777777777778</v>
      </c>
      <c r="G23" s="12">
        <v>0.43364421296296296</v>
      </c>
      <c r="H23" s="13"/>
      <c r="I23" s="14">
        <v>0.04336643518518518</v>
      </c>
      <c r="J23" s="15">
        <v>0.018566319444444424</v>
      </c>
      <c r="K23" s="17">
        <v>1604</v>
      </c>
    </row>
    <row r="24" spans="1:11" ht="12.75">
      <c r="A24" s="9">
        <v>18</v>
      </c>
      <c r="B24" s="10" t="s">
        <v>223</v>
      </c>
      <c r="C24" s="10" t="s">
        <v>224</v>
      </c>
      <c r="D24" s="10" t="s">
        <v>213</v>
      </c>
      <c r="E24" s="10" t="s">
        <v>180</v>
      </c>
      <c r="F24" s="11">
        <v>0.390277777777778</v>
      </c>
      <c r="G24" s="12">
        <v>0.4396974537037037</v>
      </c>
      <c r="H24" s="13"/>
      <c r="I24" s="14">
        <v>0.04941967592592572</v>
      </c>
      <c r="J24" s="15">
        <v>0.024619560185184963</v>
      </c>
      <c r="K24" s="17">
        <v>2127</v>
      </c>
    </row>
    <row r="25" spans="1:11" ht="12.75">
      <c r="A25" s="9">
        <v>19</v>
      </c>
      <c r="B25" s="10" t="s">
        <v>225</v>
      </c>
      <c r="C25" s="10" t="s">
        <v>226</v>
      </c>
      <c r="D25" s="10" t="s">
        <v>227</v>
      </c>
      <c r="E25" s="10" t="s">
        <v>180</v>
      </c>
      <c r="F25" s="11">
        <v>0.390277777777778</v>
      </c>
      <c r="G25" s="12">
        <v>0.4420516203703704</v>
      </c>
      <c r="H25" s="13"/>
      <c r="I25" s="14">
        <v>0.05177384259259238</v>
      </c>
      <c r="J25" s="15">
        <v>0.02697372685185162</v>
      </c>
      <c r="K25" s="17">
        <v>2331</v>
      </c>
    </row>
    <row r="26" spans="1:11" ht="12.75">
      <c r="A26" s="9">
        <v>20</v>
      </c>
      <c r="B26" s="10"/>
      <c r="C26" s="33"/>
      <c r="D26" s="33"/>
      <c r="E26" s="33"/>
      <c r="F26" s="20"/>
      <c r="G26" s="13"/>
      <c r="H26" s="13"/>
      <c r="I26" s="21"/>
      <c r="J26" s="13"/>
      <c r="K26" s="17"/>
    </row>
    <row r="27" spans="1:11" ht="12.75">
      <c r="A27" s="9">
        <v>21</v>
      </c>
      <c r="B27" s="33"/>
      <c r="C27" s="33"/>
      <c r="D27" s="33"/>
      <c r="E27" s="33"/>
      <c r="F27" s="13"/>
      <c r="G27" s="13"/>
      <c r="H27" s="13"/>
      <c r="I27" s="21"/>
      <c r="J27" s="13"/>
      <c r="K27" s="17"/>
    </row>
    <row r="28" spans="1:11" ht="12.75">
      <c r="A28" s="9">
        <v>22</v>
      </c>
      <c r="B28" s="10"/>
      <c r="C28" s="33"/>
      <c r="D28" s="33"/>
      <c r="E28" s="33"/>
      <c r="F28" s="20"/>
      <c r="G28" s="13"/>
      <c r="H28" s="13"/>
      <c r="I28" s="21"/>
      <c r="J28" s="13"/>
      <c r="K28" s="17"/>
    </row>
    <row r="29" spans="1:11" ht="12.75">
      <c r="A29" s="9">
        <v>23</v>
      </c>
      <c r="B29" s="10"/>
      <c r="C29" s="33"/>
      <c r="D29" s="33"/>
      <c r="E29" s="33"/>
      <c r="F29" s="20"/>
      <c r="G29" s="13"/>
      <c r="H29" s="13"/>
      <c r="I29" s="21"/>
      <c r="J29" s="13"/>
      <c r="K29" s="17"/>
    </row>
    <row r="30" spans="1:10" ht="16.5" thickBot="1">
      <c r="A30" s="26" t="s">
        <v>228</v>
      </c>
      <c r="B30" s="28"/>
      <c r="C30" s="28"/>
      <c r="D30" s="28"/>
      <c r="E30" s="28"/>
      <c r="F30" s="29"/>
      <c r="G30" s="29"/>
      <c r="H30" s="29"/>
      <c r="I30" s="29"/>
      <c r="J30" s="29"/>
    </row>
    <row r="31" spans="1:11" ht="13.5" thickBot="1">
      <c r="A31" s="30" t="s">
        <v>3</v>
      </c>
      <c r="B31" s="31" t="s">
        <v>4</v>
      </c>
      <c r="C31" s="31" t="s">
        <v>5</v>
      </c>
      <c r="D31" s="31" t="s">
        <v>6</v>
      </c>
      <c r="E31" s="32" t="s">
        <v>7</v>
      </c>
      <c r="F31" s="31" t="s">
        <v>8</v>
      </c>
      <c r="G31" s="31" t="s">
        <v>9</v>
      </c>
      <c r="H31" s="31" t="s">
        <v>10</v>
      </c>
      <c r="I31" s="31" t="s">
        <v>11</v>
      </c>
      <c r="J31" s="31" t="s">
        <v>26</v>
      </c>
      <c r="K31" s="7" t="s">
        <v>13</v>
      </c>
    </row>
    <row r="32" spans="1:11" ht="12.75">
      <c r="A32" s="9">
        <v>1</v>
      </c>
      <c r="B32" s="10" t="s">
        <v>229</v>
      </c>
      <c r="C32" s="10" t="s">
        <v>230</v>
      </c>
      <c r="D32" s="10" t="s">
        <v>56</v>
      </c>
      <c r="E32" s="10" t="s">
        <v>231</v>
      </c>
      <c r="F32" s="11">
        <v>0.390277777777778</v>
      </c>
      <c r="G32" s="12">
        <v>0.4294605324074074</v>
      </c>
      <c r="H32" s="13"/>
      <c r="I32" s="14">
        <v>0.03918275462962939</v>
      </c>
      <c r="J32" s="15">
        <v>0.014382638888888633</v>
      </c>
      <c r="K32" s="17">
        <v>1243</v>
      </c>
    </row>
    <row r="33" spans="1:11" ht="12.75">
      <c r="A33" s="9">
        <v>2</v>
      </c>
      <c r="B33" s="10" t="s">
        <v>232</v>
      </c>
      <c r="C33" s="10" t="s">
        <v>233</v>
      </c>
      <c r="D33" s="10" t="s">
        <v>175</v>
      </c>
      <c r="E33" s="10" t="s">
        <v>234</v>
      </c>
      <c r="F33" s="11">
        <v>0.390277777777778</v>
      </c>
      <c r="G33" s="12">
        <v>0.43838217592592593</v>
      </c>
      <c r="H33" s="13"/>
      <c r="I33" s="14">
        <v>0.04810439814814793</v>
      </c>
      <c r="J33" s="15">
        <v>0.023304282407407173</v>
      </c>
      <c r="K33" s="17">
        <v>2013</v>
      </c>
    </row>
    <row r="34" spans="1:11" ht="12.75">
      <c r="A34" s="9">
        <v>3</v>
      </c>
      <c r="B34" s="10" t="s">
        <v>235</v>
      </c>
      <c r="C34" s="10" t="s">
        <v>236</v>
      </c>
      <c r="D34" s="10" t="s">
        <v>207</v>
      </c>
      <c r="E34" s="10" t="s">
        <v>231</v>
      </c>
      <c r="F34" s="11">
        <v>0.390277777777778</v>
      </c>
      <c r="G34" s="12">
        <v>0.4388630787037037</v>
      </c>
      <c r="H34" s="13"/>
      <c r="I34" s="14">
        <v>0.04858530092592572</v>
      </c>
      <c r="J34" s="15">
        <v>0.023785185185184965</v>
      </c>
      <c r="K34" s="17">
        <v>2055</v>
      </c>
    </row>
    <row r="35" spans="1:11" ht="12.75">
      <c r="A35" s="9">
        <v>4</v>
      </c>
      <c r="B35" s="10" t="s">
        <v>237</v>
      </c>
      <c r="C35" s="10" t="s">
        <v>238</v>
      </c>
      <c r="D35" s="10" t="s">
        <v>199</v>
      </c>
      <c r="E35" s="10" t="s">
        <v>234</v>
      </c>
      <c r="F35" s="11">
        <v>0.39444444444444443</v>
      </c>
      <c r="G35" s="12">
        <v>0.44384548611111113</v>
      </c>
      <c r="H35" s="13"/>
      <c r="I35" s="14">
        <v>0.0494010416666667</v>
      </c>
      <c r="J35" s="15">
        <v>0.024600925925925943</v>
      </c>
      <c r="K35" s="17">
        <v>2126</v>
      </c>
    </row>
    <row r="36" spans="1:11" ht="12.75">
      <c r="A36" s="9">
        <v>5</v>
      </c>
      <c r="B36" s="10" t="s">
        <v>239</v>
      </c>
      <c r="C36" s="10" t="s">
        <v>240</v>
      </c>
      <c r="D36" s="10" t="s">
        <v>222</v>
      </c>
      <c r="E36" s="10" t="s">
        <v>234</v>
      </c>
      <c r="F36" s="11">
        <v>0.390277777777778</v>
      </c>
      <c r="G36" s="12">
        <v>0.44337546296296293</v>
      </c>
      <c r="H36" s="13"/>
      <c r="I36" s="14">
        <v>0.05309768518518493</v>
      </c>
      <c r="J36" s="15">
        <v>0.02829756944444417</v>
      </c>
      <c r="K36" s="17">
        <v>2445</v>
      </c>
    </row>
    <row r="37" spans="1:11" ht="12.75">
      <c r="A37" s="9">
        <v>6</v>
      </c>
      <c r="B37" s="10" t="s">
        <v>241</v>
      </c>
      <c r="C37" s="10" t="s">
        <v>242</v>
      </c>
      <c r="D37" s="10" t="s">
        <v>243</v>
      </c>
      <c r="E37" s="10" t="s">
        <v>231</v>
      </c>
      <c r="F37" s="11">
        <v>0.390277777777778</v>
      </c>
      <c r="G37" s="12">
        <v>0.44532881944444447</v>
      </c>
      <c r="H37" s="13"/>
      <c r="I37" s="14">
        <v>0.05505104166666647</v>
      </c>
      <c r="J37" s="15">
        <v>0.03025092592592571</v>
      </c>
      <c r="K37" s="17">
        <v>2614</v>
      </c>
    </row>
    <row r="38" spans="1:11" ht="12.75">
      <c r="A38" s="9">
        <v>7</v>
      </c>
      <c r="B38" s="10"/>
      <c r="C38" s="33"/>
      <c r="D38" s="33"/>
      <c r="E38" s="33"/>
      <c r="F38" s="20"/>
      <c r="G38" s="13"/>
      <c r="H38" s="38"/>
      <c r="I38" s="21"/>
      <c r="J38" s="13"/>
      <c r="K38" s="17"/>
    </row>
    <row r="39" spans="1:11" ht="12.75">
      <c r="A39" s="9">
        <v>8</v>
      </c>
      <c r="B39" s="10"/>
      <c r="C39" s="33"/>
      <c r="D39" s="33"/>
      <c r="E39" s="33"/>
      <c r="F39" s="20"/>
      <c r="G39" s="13"/>
      <c r="H39" s="38"/>
      <c r="I39" s="21"/>
      <c r="J39" s="13"/>
      <c r="K39" s="17"/>
    </row>
    <row r="40" spans="1:11" ht="12.75">
      <c r="A40" s="9">
        <v>9</v>
      </c>
      <c r="B40" s="10"/>
      <c r="C40" s="33"/>
      <c r="D40" s="33"/>
      <c r="E40" s="33"/>
      <c r="F40" s="20"/>
      <c r="G40" s="13"/>
      <c r="H40" s="38"/>
      <c r="I40" s="21"/>
      <c r="J40" s="13"/>
      <c r="K40" s="17"/>
    </row>
    <row r="41" spans="1:11" ht="12.75">
      <c r="A41" s="9">
        <v>10</v>
      </c>
      <c r="B41" s="10"/>
      <c r="C41" s="33"/>
      <c r="D41" s="33"/>
      <c r="E41" s="33"/>
      <c r="F41" s="20"/>
      <c r="G41" s="13"/>
      <c r="H41" s="38"/>
      <c r="I41" s="21"/>
      <c r="J41" s="13"/>
      <c r="K41" s="17"/>
    </row>
    <row r="42" spans="1:11" ht="12.75">
      <c r="A42" s="9">
        <v>11</v>
      </c>
      <c r="B42" s="10"/>
      <c r="C42" s="33"/>
      <c r="D42" s="33"/>
      <c r="E42" s="33"/>
      <c r="F42" s="20"/>
      <c r="G42" s="13"/>
      <c r="H42" s="38"/>
      <c r="I42" s="21"/>
      <c r="J42" s="13"/>
      <c r="K42" s="17"/>
    </row>
  </sheetData>
  <mergeCells count="1">
    <mergeCell ref="A3:K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6">
      <selection activeCell="N10" sqref="N10"/>
    </sheetView>
  </sheetViews>
  <sheetFormatPr defaultColWidth="9.140625" defaultRowHeight="12.75"/>
  <cols>
    <col min="1" max="1" width="4.00390625" style="3" customWidth="1"/>
    <col min="2" max="2" width="5.00390625" style="0" customWidth="1"/>
    <col min="3" max="3" width="23.140625" style="0" customWidth="1"/>
    <col min="4" max="4" width="23.00390625" style="0" customWidth="1"/>
    <col min="5" max="5" width="10.57421875" style="36" customWidth="1"/>
    <col min="6" max="6" width="9.421875" style="36" customWidth="1"/>
    <col min="7" max="7" width="9.421875" style="5" customWidth="1"/>
    <col min="8" max="8" width="6.7109375" style="5" customWidth="1"/>
    <col min="9" max="9" width="9.7109375" style="5" customWidth="1"/>
    <col min="10" max="10" width="9.28125" style="5" customWidth="1"/>
    <col min="11" max="11" width="9.421875" style="0" customWidth="1"/>
    <col min="12" max="12" width="4.00390625" style="3" customWidth="1"/>
    <col min="13" max="13" width="5.00390625" style="0" customWidth="1"/>
    <col min="14" max="14" width="22.28125" style="0" customWidth="1"/>
    <col min="15" max="15" width="22.421875" style="0" customWidth="1"/>
    <col min="16" max="16" width="10.57421875" style="36" customWidth="1"/>
    <col min="17" max="17" width="8.57421875" style="36" customWidth="1"/>
    <col min="18" max="18" width="8.7109375" style="5" customWidth="1"/>
    <col min="19" max="19" width="6.7109375" style="5" customWidth="1"/>
    <col min="20" max="20" width="9.7109375" style="5" customWidth="1"/>
    <col min="21" max="21" width="8.140625" style="5" customWidth="1"/>
  </cols>
  <sheetData>
    <row r="1" spans="1:21" ht="23.25">
      <c r="A1" s="23"/>
      <c r="B1" s="23"/>
      <c r="C1" s="23"/>
      <c r="D1" s="23"/>
      <c r="E1" s="23"/>
      <c r="F1" s="23"/>
      <c r="G1" s="23"/>
      <c r="H1" s="23"/>
      <c r="I1" s="23"/>
      <c r="J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27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 t="s">
        <v>0</v>
      </c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1" ht="17.25" customHeight="1">
      <c r="A4" s="4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/>
      <c r="P4"/>
      <c r="Q4"/>
      <c r="R4"/>
      <c r="S4"/>
      <c r="T4"/>
      <c r="U4"/>
    </row>
    <row r="5" spans="1:21" ht="16.5" thickBot="1">
      <c r="A5" s="26" t="s">
        <v>293</v>
      </c>
      <c r="B5" s="27"/>
      <c r="C5" s="28"/>
      <c r="D5" s="28"/>
      <c r="E5" s="28"/>
      <c r="F5" s="29"/>
      <c r="G5" s="29"/>
      <c r="H5" s="29"/>
      <c r="I5" s="29"/>
      <c r="J5" s="29"/>
      <c r="L5"/>
      <c r="P5"/>
      <c r="Q5"/>
      <c r="R5"/>
      <c r="S5"/>
      <c r="T5"/>
      <c r="U5"/>
    </row>
    <row r="6" spans="1:21" ht="13.5" thickBot="1">
      <c r="A6" s="30" t="s">
        <v>3</v>
      </c>
      <c r="B6" s="31" t="s">
        <v>4</v>
      </c>
      <c r="C6" s="31" t="s">
        <v>5</v>
      </c>
      <c r="D6" s="31" t="s">
        <v>6</v>
      </c>
      <c r="E6" s="32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26</v>
      </c>
      <c r="K6" s="7" t="s">
        <v>13</v>
      </c>
      <c r="L6"/>
      <c r="P6"/>
      <c r="Q6"/>
      <c r="R6"/>
      <c r="S6"/>
      <c r="T6"/>
      <c r="U6"/>
    </row>
    <row r="7" spans="1:21" ht="12.75">
      <c r="A7" s="9">
        <v>1</v>
      </c>
      <c r="B7" s="10" t="s">
        <v>244</v>
      </c>
      <c r="C7" s="10" t="s">
        <v>245</v>
      </c>
      <c r="D7" s="10" t="s">
        <v>246</v>
      </c>
      <c r="E7" s="10" t="s">
        <v>16</v>
      </c>
      <c r="F7" s="11">
        <v>0.390277777777778</v>
      </c>
      <c r="G7" s="12">
        <v>0.41797337962962966</v>
      </c>
      <c r="H7" s="13"/>
      <c r="I7" s="14">
        <v>0.02769560185185166</v>
      </c>
      <c r="J7" s="15">
        <v>0.002895486111110901</v>
      </c>
      <c r="K7" s="17">
        <v>250</v>
      </c>
      <c r="L7"/>
      <c r="P7"/>
      <c r="Q7"/>
      <c r="R7"/>
      <c r="S7"/>
      <c r="T7"/>
      <c r="U7"/>
    </row>
    <row r="8" spans="1:21" ht="12.75">
      <c r="A8" s="9">
        <v>2</v>
      </c>
      <c r="B8" s="10" t="s">
        <v>247</v>
      </c>
      <c r="C8" s="10" t="s">
        <v>248</v>
      </c>
      <c r="D8" s="10" t="s">
        <v>249</v>
      </c>
      <c r="E8" s="10" t="s">
        <v>16</v>
      </c>
      <c r="F8" s="11">
        <v>0.390277777777778</v>
      </c>
      <c r="G8" s="12">
        <v>0.422880787037037</v>
      </c>
      <c r="H8" s="13"/>
      <c r="I8" s="14">
        <v>0.03260300925925902</v>
      </c>
      <c r="J8" s="15">
        <v>0.007802893518518261</v>
      </c>
      <c r="K8" s="17">
        <v>674</v>
      </c>
      <c r="L8"/>
      <c r="P8"/>
      <c r="Q8"/>
      <c r="R8"/>
      <c r="S8"/>
      <c r="T8"/>
      <c r="U8"/>
    </row>
    <row r="9" spans="1:21" ht="12.75">
      <c r="A9" s="9">
        <v>3</v>
      </c>
      <c r="B9" s="10">
        <v>289</v>
      </c>
      <c r="C9" s="10" t="s">
        <v>250</v>
      </c>
      <c r="D9" s="10" t="s">
        <v>175</v>
      </c>
      <c r="E9" s="10" t="s">
        <v>16</v>
      </c>
      <c r="F9" s="11">
        <v>0.390277777777778</v>
      </c>
      <c r="G9" s="18">
        <v>0.4259079861111111</v>
      </c>
      <c r="H9" s="13"/>
      <c r="I9" s="14">
        <v>0.03563020833333308</v>
      </c>
      <c r="J9" s="15">
        <v>0.010830092592592322</v>
      </c>
      <c r="K9" s="17">
        <v>936</v>
      </c>
      <c r="L9"/>
      <c r="P9"/>
      <c r="Q9"/>
      <c r="R9"/>
      <c r="S9"/>
      <c r="T9"/>
      <c r="U9"/>
    </row>
    <row r="10" spans="1:21" ht="12.75">
      <c r="A10" s="9">
        <v>4</v>
      </c>
      <c r="B10" s="10" t="s">
        <v>251</v>
      </c>
      <c r="C10" s="10" t="s">
        <v>252</v>
      </c>
      <c r="D10" s="10" t="s">
        <v>50</v>
      </c>
      <c r="E10" s="10" t="s">
        <v>16</v>
      </c>
      <c r="F10" s="11">
        <v>0.390277777777778</v>
      </c>
      <c r="G10" s="12">
        <v>0.4270277777777778</v>
      </c>
      <c r="H10" s="13"/>
      <c r="I10" s="14">
        <v>0.03674999999999978</v>
      </c>
      <c r="J10" s="15">
        <v>0.011949884259259025</v>
      </c>
      <c r="K10" s="17">
        <v>1032</v>
      </c>
      <c r="L10"/>
      <c r="P10"/>
      <c r="Q10"/>
      <c r="R10"/>
      <c r="S10"/>
      <c r="T10"/>
      <c r="U10"/>
    </row>
    <row r="11" spans="1:21" ht="12.75">
      <c r="A11" s="9">
        <v>5</v>
      </c>
      <c r="B11" s="10" t="s">
        <v>253</v>
      </c>
      <c r="C11" s="10" t="s">
        <v>254</v>
      </c>
      <c r="D11" s="10" t="s">
        <v>255</v>
      </c>
      <c r="E11" s="10" t="s">
        <v>16</v>
      </c>
      <c r="F11" s="11">
        <v>0.390277777777778</v>
      </c>
      <c r="G11" s="12">
        <v>0.4306482638888889</v>
      </c>
      <c r="H11" s="13"/>
      <c r="I11" s="14">
        <v>0.04037048611111088</v>
      </c>
      <c r="J11" s="15">
        <v>0.015570370370370124</v>
      </c>
      <c r="K11" s="17">
        <v>1345</v>
      </c>
      <c r="L11"/>
      <c r="P11"/>
      <c r="Q11"/>
      <c r="R11"/>
      <c r="S11"/>
      <c r="T11"/>
      <c r="U11"/>
    </row>
    <row r="12" spans="1:21" ht="12.75">
      <c r="A12" s="9">
        <v>6</v>
      </c>
      <c r="B12" s="10" t="s">
        <v>256</v>
      </c>
      <c r="C12" s="10" t="s">
        <v>257</v>
      </c>
      <c r="D12" s="10" t="s">
        <v>175</v>
      </c>
      <c r="E12" s="10" t="s">
        <v>16</v>
      </c>
      <c r="F12" s="11">
        <v>0.390277777777778</v>
      </c>
      <c r="G12" s="12">
        <v>0.43221875000000004</v>
      </c>
      <c r="H12" s="13"/>
      <c r="I12" s="14">
        <v>0.04194097222222204</v>
      </c>
      <c r="J12" s="15">
        <v>0.01714085648148128</v>
      </c>
      <c r="K12" s="17">
        <v>1481</v>
      </c>
      <c r="L12"/>
      <c r="P12"/>
      <c r="Q12"/>
      <c r="R12"/>
      <c r="S12"/>
      <c r="T12"/>
      <c r="U12"/>
    </row>
    <row r="13" spans="1:21" ht="12.75">
      <c r="A13" s="9">
        <v>7</v>
      </c>
      <c r="B13" s="10" t="s">
        <v>258</v>
      </c>
      <c r="C13" s="10" t="s">
        <v>259</v>
      </c>
      <c r="D13" s="10" t="s">
        <v>175</v>
      </c>
      <c r="E13" s="10" t="s">
        <v>16</v>
      </c>
      <c r="F13" s="11">
        <v>0.390277777777778</v>
      </c>
      <c r="G13" s="12">
        <v>0.4337756944444444</v>
      </c>
      <c r="H13" s="13"/>
      <c r="I13" s="14">
        <v>0.043497916666666414</v>
      </c>
      <c r="J13" s="15">
        <v>0.018697800925925656</v>
      </c>
      <c r="K13" s="17">
        <v>1615</v>
      </c>
      <c r="L13"/>
      <c r="P13"/>
      <c r="Q13"/>
      <c r="R13"/>
      <c r="S13"/>
      <c r="T13"/>
      <c r="U13"/>
    </row>
    <row r="14" spans="1:21" ht="12.75">
      <c r="A14" s="9">
        <v>8</v>
      </c>
      <c r="B14" s="10" t="s">
        <v>260</v>
      </c>
      <c r="C14" s="10" t="s">
        <v>261</v>
      </c>
      <c r="D14" s="10" t="s">
        <v>175</v>
      </c>
      <c r="E14" s="10" t="s">
        <v>16</v>
      </c>
      <c r="F14" s="11">
        <v>0.390277777777778</v>
      </c>
      <c r="G14" s="12">
        <v>0.4345601851851852</v>
      </c>
      <c r="H14" s="13"/>
      <c r="I14" s="14">
        <v>0.04428240740740719</v>
      </c>
      <c r="J14" s="15">
        <v>0.01948229166666643</v>
      </c>
      <c r="K14" s="17">
        <v>1683</v>
      </c>
      <c r="L14"/>
      <c r="P14"/>
      <c r="Q14"/>
      <c r="R14"/>
      <c r="S14"/>
      <c r="T14"/>
      <c r="U14"/>
    </row>
    <row r="15" spans="1:21" ht="12.75">
      <c r="A15" s="9">
        <v>9</v>
      </c>
      <c r="B15" s="10" t="s">
        <v>262</v>
      </c>
      <c r="C15" s="10" t="s">
        <v>263</v>
      </c>
      <c r="D15" s="10" t="s">
        <v>264</v>
      </c>
      <c r="E15" s="10" t="s">
        <v>16</v>
      </c>
      <c r="F15" s="11">
        <v>0.390277777777778</v>
      </c>
      <c r="G15" s="12">
        <v>0.43875231481481486</v>
      </c>
      <c r="H15" s="13"/>
      <c r="I15" s="14">
        <v>0.04847453703703686</v>
      </c>
      <c r="J15" s="15">
        <v>0.0236744212962961</v>
      </c>
      <c r="K15" s="17">
        <v>2045</v>
      </c>
      <c r="L15"/>
      <c r="P15"/>
      <c r="Q15"/>
      <c r="R15"/>
      <c r="S15"/>
      <c r="T15"/>
      <c r="U15"/>
    </row>
    <row r="16" spans="1:21" ht="12.75">
      <c r="A16" s="9">
        <v>10</v>
      </c>
      <c r="B16" s="10" t="s">
        <v>265</v>
      </c>
      <c r="C16" s="10" t="s">
        <v>266</v>
      </c>
      <c r="D16" s="10" t="s">
        <v>222</v>
      </c>
      <c r="E16" s="10" t="s">
        <v>16</v>
      </c>
      <c r="F16" s="11">
        <v>0.3902777777777778</v>
      </c>
      <c r="G16" s="12">
        <v>0.44027280092592597</v>
      </c>
      <c r="H16" s="13"/>
      <c r="I16" s="14">
        <v>0.04999502314814819</v>
      </c>
      <c r="J16" s="15">
        <v>0.02519490740740743</v>
      </c>
      <c r="K16" s="17">
        <v>2177</v>
      </c>
      <c r="L16"/>
      <c r="P16"/>
      <c r="Q16"/>
      <c r="R16"/>
      <c r="S16"/>
      <c r="T16"/>
      <c r="U16"/>
    </row>
    <row r="17" spans="1:21" ht="12.75">
      <c r="A17" s="9">
        <v>11</v>
      </c>
      <c r="B17" s="10" t="s">
        <v>267</v>
      </c>
      <c r="C17" s="10" t="s">
        <v>268</v>
      </c>
      <c r="D17" s="10" t="s">
        <v>269</v>
      </c>
      <c r="E17" s="10" t="s">
        <v>16</v>
      </c>
      <c r="F17" s="11">
        <v>0.390277777777778</v>
      </c>
      <c r="G17" s="12">
        <v>0.454103125</v>
      </c>
      <c r="H17" s="13"/>
      <c r="I17" s="14">
        <v>0.063825347222222</v>
      </c>
      <c r="J17" s="15">
        <v>0.03902523148148124</v>
      </c>
      <c r="K17" s="17">
        <v>3372</v>
      </c>
      <c r="L17"/>
      <c r="P17"/>
      <c r="Q17"/>
      <c r="R17"/>
      <c r="S17"/>
      <c r="T17"/>
      <c r="U17"/>
    </row>
    <row r="18" spans="1:21" ht="12.75">
      <c r="A18" s="9">
        <v>12</v>
      </c>
      <c r="B18" s="38"/>
      <c r="C18" s="38"/>
      <c r="D18" s="38"/>
      <c r="E18" s="38"/>
      <c r="F18" s="38"/>
      <c r="G18" s="38"/>
      <c r="H18" s="38"/>
      <c r="I18" s="21"/>
      <c r="J18" s="13"/>
      <c r="K18" s="17"/>
      <c r="L18"/>
      <c r="P18"/>
      <c r="Q18"/>
      <c r="R18"/>
      <c r="S18"/>
      <c r="T18"/>
      <c r="U18"/>
    </row>
    <row r="19" spans="1:21" ht="12.75">
      <c r="A19" s="9">
        <v>13</v>
      </c>
      <c r="B19" s="38"/>
      <c r="C19" s="38"/>
      <c r="D19" s="38"/>
      <c r="E19" s="38"/>
      <c r="F19" s="38"/>
      <c r="G19" s="38"/>
      <c r="H19" s="38"/>
      <c r="I19" s="21"/>
      <c r="J19" s="13"/>
      <c r="K19" s="17"/>
      <c r="L19"/>
      <c r="P19"/>
      <c r="Q19"/>
      <c r="R19"/>
      <c r="S19"/>
      <c r="T19"/>
      <c r="U19"/>
    </row>
    <row r="20" spans="1:21" ht="16.5" thickBot="1">
      <c r="A20" s="26" t="s">
        <v>270</v>
      </c>
      <c r="L20"/>
      <c r="P20"/>
      <c r="Q20"/>
      <c r="R20"/>
      <c r="S20"/>
      <c r="T20"/>
      <c r="U20"/>
    </row>
    <row r="21" spans="1:21" ht="13.5" thickBot="1">
      <c r="A21" s="6" t="s">
        <v>3</v>
      </c>
      <c r="B21" s="7" t="s">
        <v>4</v>
      </c>
      <c r="C21" s="7" t="s">
        <v>5</v>
      </c>
      <c r="D21" s="7" t="s">
        <v>6</v>
      </c>
      <c r="E21" s="37" t="s">
        <v>7</v>
      </c>
      <c r="F21" s="7" t="s">
        <v>8</v>
      </c>
      <c r="G21" s="7" t="s">
        <v>9</v>
      </c>
      <c r="H21" s="7" t="s">
        <v>10</v>
      </c>
      <c r="I21" s="7" t="s">
        <v>11</v>
      </c>
      <c r="J21" s="7" t="s">
        <v>26</v>
      </c>
      <c r="K21" s="7" t="s">
        <v>13</v>
      </c>
      <c r="L21"/>
      <c r="P21"/>
      <c r="Q21"/>
      <c r="R21"/>
      <c r="S21"/>
      <c r="T21"/>
      <c r="U21"/>
    </row>
    <row r="22" spans="1:21" ht="12.75">
      <c r="A22" s="9">
        <v>1</v>
      </c>
      <c r="B22" s="10" t="s">
        <v>271</v>
      </c>
      <c r="C22" s="10" t="s">
        <v>272</v>
      </c>
      <c r="D22" s="10" t="s">
        <v>273</v>
      </c>
      <c r="E22" s="10" t="s">
        <v>18</v>
      </c>
      <c r="F22" s="11">
        <v>0.3902777777777778</v>
      </c>
      <c r="G22" s="12">
        <v>0.4260453703703704</v>
      </c>
      <c r="H22" s="13"/>
      <c r="I22" s="14">
        <v>0.0357675925925926</v>
      </c>
      <c r="J22" s="15">
        <v>0.010967476851851843</v>
      </c>
      <c r="K22" s="17">
        <v>948</v>
      </c>
      <c r="L22"/>
      <c r="P22"/>
      <c r="Q22"/>
      <c r="R22"/>
      <c r="S22"/>
      <c r="T22"/>
      <c r="U22"/>
    </row>
    <row r="23" spans="1:21" ht="12.75">
      <c r="A23" s="9">
        <v>2</v>
      </c>
      <c r="B23" s="10">
        <v>152</v>
      </c>
      <c r="C23" s="10" t="s">
        <v>17</v>
      </c>
      <c r="D23" s="10" t="s">
        <v>273</v>
      </c>
      <c r="E23" s="10" t="s">
        <v>18</v>
      </c>
      <c r="F23" s="11">
        <v>0.3902777777777778</v>
      </c>
      <c r="G23" s="12">
        <v>0.4295255787037037</v>
      </c>
      <c r="H23" s="13"/>
      <c r="I23" s="14">
        <v>0.039247800925925946</v>
      </c>
      <c r="J23" s="15">
        <v>0.014447685185185188</v>
      </c>
      <c r="K23" s="17">
        <v>1248</v>
      </c>
      <c r="L23"/>
      <c r="P23"/>
      <c r="Q23"/>
      <c r="R23"/>
      <c r="S23"/>
      <c r="T23"/>
      <c r="U23"/>
    </row>
    <row r="24" spans="1:21" ht="12.75">
      <c r="A24" s="9">
        <v>3</v>
      </c>
      <c r="B24" s="10" t="s">
        <v>274</v>
      </c>
      <c r="C24" s="10" t="s">
        <v>275</v>
      </c>
      <c r="D24" s="10" t="s">
        <v>165</v>
      </c>
      <c r="E24" s="10" t="s">
        <v>18</v>
      </c>
      <c r="F24" s="11">
        <v>0.390277777777778</v>
      </c>
      <c r="G24" s="12">
        <v>0.4341569444444444</v>
      </c>
      <c r="H24" s="13"/>
      <c r="I24" s="14">
        <v>0.043879166666666414</v>
      </c>
      <c r="J24" s="15">
        <v>0.019079050925925656</v>
      </c>
      <c r="K24" s="17">
        <v>1648</v>
      </c>
      <c r="L24"/>
      <c r="P24"/>
      <c r="Q24"/>
      <c r="R24"/>
      <c r="S24"/>
      <c r="T24"/>
      <c r="U24"/>
    </row>
    <row r="25" spans="1:21" ht="12.75">
      <c r="A25" s="9">
        <v>4</v>
      </c>
      <c r="B25" s="10" t="s">
        <v>276</v>
      </c>
      <c r="C25" s="10" t="s">
        <v>277</v>
      </c>
      <c r="D25" s="10" t="s">
        <v>175</v>
      </c>
      <c r="E25" s="10" t="s">
        <v>18</v>
      </c>
      <c r="F25" s="11">
        <v>0.390277777777778</v>
      </c>
      <c r="G25" s="12">
        <v>0.467337962962963</v>
      </c>
      <c r="H25" s="13"/>
      <c r="I25" s="14">
        <v>0.07706018518518498</v>
      </c>
      <c r="J25" s="15">
        <v>0.052260069444444224</v>
      </c>
      <c r="K25" s="17">
        <v>4515</v>
      </c>
      <c r="L25" s="25"/>
      <c r="M25" s="22"/>
      <c r="N25" s="22"/>
      <c r="O25" s="22"/>
      <c r="R25" s="24"/>
      <c r="S25" s="24"/>
      <c r="T25" s="24"/>
      <c r="U25" s="24"/>
    </row>
    <row r="26" spans="1:21" ht="16.5" thickBot="1">
      <c r="A26" s="26" t="s">
        <v>278</v>
      </c>
      <c r="B26" s="27"/>
      <c r="C26" s="28"/>
      <c r="D26" s="28"/>
      <c r="E26" s="28"/>
      <c r="F26" s="29"/>
      <c r="G26" s="29"/>
      <c r="H26" s="29"/>
      <c r="I26" s="29"/>
      <c r="J26" s="29"/>
      <c r="L26" s="25"/>
      <c r="M26" s="22"/>
      <c r="N26" s="22"/>
      <c r="O26" s="22"/>
      <c r="R26" s="24"/>
      <c r="S26" s="24"/>
      <c r="T26" s="24"/>
      <c r="U26" s="24"/>
    </row>
    <row r="27" spans="1:21" ht="13.5" thickBot="1">
      <c r="A27" s="30" t="s">
        <v>3</v>
      </c>
      <c r="B27" s="31" t="s">
        <v>4</v>
      </c>
      <c r="C27" s="31" t="s">
        <v>5</v>
      </c>
      <c r="D27" s="31" t="s">
        <v>6</v>
      </c>
      <c r="E27" s="32" t="s">
        <v>7</v>
      </c>
      <c r="F27" s="31" t="s">
        <v>8</v>
      </c>
      <c r="G27" s="31" t="s">
        <v>9</v>
      </c>
      <c r="H27" s="31" t="s">
        <v>10</v>
      </c>
      <c r="I27" s="31" t="s">
        <v>11</v>
      </c>
      <c r="J27" s="31" t="s">
        <v>26</v>
      </c>
      <c r="K27" s="7" t="s">
        <v>13</v>
      </c>
      <c r="L27" s="25"/>
      <c r="R27" s="24"/>
      <c r="S27" s="24"/>
      <c r="T27" s="24"/>
      <c r="U27" s="24"/>
    </row>
    <row r="28" spans="1:21" ht="12.75">
      <c r="A28" s="9">
        <v>1</v>
      </c>
      <c r="B28" s="10" t="s">
        <v>279</v>
      </c>
      <c r="C28" s="10" t="s">
        <v>280</v>
      </c>
      <c r="D28" s="10" t="s">
        <v>175</v>
      </c>
      <c r="E28" s="10" t="s">
        <v>281</v>
      </c>
      <c r="F28" s="11">
        <v>0.390277777777778</v>
      </c>
      <c r="G28" s="12">
        <v>0.4416082175925926</v>
      </c>
      <c r="H28" s="13"/>
      <c r="I28" s="14">
        <v>0.05133043981481461</v>
      </c>
      <c r="J28" s="15">
        <v>0.026530324074073852</v>
      </c>
      <c r="K28" s="17">
        <v>2292</v>
      </c>
      <c r="L28" s="25"/>
      <c r="S28" s="24"/>
      <c r="T28" s="24"/>
      <c r="U28" s="24"/>
    </row>
    <row r="29" spans="1:11" ht="12.75">
      <c r="A29" s="9">
        <v>2</v>
      </c>
      <c r="B29" s="10"/>
      <c r="C29" s="33"/>
      <c r="D29" s="33"/>
      <c r="E29" s="33"/>
      <c r="F29" s="20"/>
      <c r="G29" s="13"/>
      <c r="H29" s="13"/>
      <c r="I29" s="21"/>
      <c r="J29" s="13"/>
      <c r="K29" s="17"/>
    </row>
    <row r="30" spans="1:11" ht="12.75">
      <c r="A30" s="9">
        <v>3</v>
      </c>
      <c r="B30" s="10"/>
      <c r="C30" s="33"/>
      <c r="D30" s="33"/>
      <c r="E30" s="33"/>
      <c r="F30" s="20"/>
      <c r="G30" s="13"/>
      <c r="H30" s="13"/>
      <c r="I30" s="21"/>
      <c r="J30" s="13"/>
      <c r="K30" s="17"/>
    </row>
  </sheetData>
  <mergeCells count="2">
    <mergeCell ref="A3:K3"/>
    <mergeCell ref="L3:V3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0"/>
  <sheetViews>
    <sheetView workbookViewId="0" topLeftCell="A1">
      <selection activeCell="D103" sqref="D103"/>
    </sheetView>
  </sheetViews>
  <sheetFormatPr defaultColWidth="9.140625" defaultRowHeight="12.75"/>
  <cols>
    <col min="1" max="1" width="4.421875" style="3" customWidth="1"/>
    <col min="2" max="2" width="4.57421875" style="0" customWidth="1"/>
    <col min="3" max="3" width="21.57421875" style="0" customWidth="1"/>
    <col min="4" max="4" width="24.00390625" style="0" customWidth="1"/>
    <col min="5" max="6" width="9.28125" style="0" customWidth="1"/>
    <col min="7" max="7" width="9.7109375" style="5" customWidth="1"/>
    <col min="8" max="8" width="4.421875" style="5" customWidth="1"/>
    <col min="9" max="9" width="10.8515625" style="5" customWidth="1"/>
    <col min="10" max="10" width="11.140625" style="5" customWidth="1"/>
    <col min="11" max="11" width="10.8515625" style="0" customWidth="1"/>
  </cols>
  <sheetData>
    <row r="1" spans="1:10" ht="23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3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9" ht="19.5" thickBot="1">
      <c r="B4" s="4" t="s">
        <v>1</v>
      </c>
      <c r="I4" s="5" t="s">
        <v>2</v>
      </c>
    </row>
    <row r="5" spans="1:11" ht="13.5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</row>
    <row r="6" spans="1:11" s="22" customFormat="1" ht="12.75" hidden="1">
      <c r="A6" s="9">
        <v>1</v>
      </c>
      <c r="B6" s="10" t="str">
        <f>CONCATENATE('[1]Štart všetci'!A20)</f>
        <v>178</v>
      </c>
      <c r="C6" s="10" t="str">
        <f>CONCATENATE('[1]Štart všetci'!B20)</f>
        <v>  Malák ,  Michal </v>
      </c>
      <c r="D6" s="10" t="str">
        <f>CONCATENATE('[1]Štart všetci'!C20)</f>
        <v>  ŠKP Štrbské Pleso </v>
      </c>
      <c r="E6" s="10" t="str">
        <f>CONCATENATE('[1]Štart všetci'!D20)</f>
        <v>  muzi_A</v>
      </c>
      <c r="F6" s="11">
        <v>0.4065972222222222</v>
      </c>
      <c r="G6" s="12">
        <v>0.431397337962963</v>
      </c>
      <c r="H6" s="13"/>
      <c r="I6" s="14">
        <f aca="true" t="shared" si="0" ref="I6:I37">G6-F6+H6</f>
        <v>0.024800115740740758</v>
      </c>
      <c r="J6" s="15">
        <f>I6-$I$6</f>
        <v>0</v>
      </c>
      <c r="K6" s="16">
        <f aca="true" t="shared" si="1" ref="K6:K37">HOUR(J6)*3600+MINUTE(J6)*60+SECOND(J6)</f>
        <v>0</v>
      </c>
    </row>
    <row r="7" spans="1:11" s="22" customFormat="1" ht="12.75" hidden="1">
      <c r="A7" s="9">
        <v>1</v>
      </c>
      <c r="B7" s="10" t="str">
        <f>CONCATENATE('[1]Štart všetci'!A18)</f>
        <v>176</v>
      </c>
      <c r="C7" s="10" t="str">
        <f>CONCATENATE('[1]Štart všetci'!B18)</f>
        <v>  Bajčičák ,  Martin </v>
      </c>
      <c r="D7" s="10" t="str">
        <f>CONCATENATE('[1]Štart všetci'!C18)</f>
        <v>  ŠKP Štrbské Pleso </v>
      </c>
      <c r="E7" s="10" t="str">
        <f>CONCATENATE('[1]Štart všetci'!D18)</f>
        <v>  muzi_A</v>
      </c>
      <c r="F7" s="11">
        <v>0.40729166666666666</v>
      </c>
      <c r="G7" s="12">
        <v>0.43209143518518517</v>
      </c>
      <c r="H7" s="13"/>
      <c r="I7" s="14">
        <f t="shared" si="0"/>
        <v>0.024799768518518506</v>
      </c>
      <c r="J7" s="15">
        <f>J6</f>
        <v>0</v>
      </c>
      <c r="K7" s="17">
        <f t="shared" si="1"/>
        <v>0</v>
      </c>
    </row>
    <row r="8" spans="1:11" s="22" customFormat="1" ht="12.75" hidden="1">
      <c r="A8" s="9">
        <v>3</v>
      </c>
      <c r="B8" s="10" t="str">
        <f>CONCATENATE('[1]Štart všetci'!A50)</f>
        <v>211</v>
      </c>
      <c r="C8" s="10" t="str">
        <f>CONCATENATE('[1]Štart všetci'!B50)</f>
        <v>  Svätojánsky , Peter </v>
      </c>
      <c r="D8" s="10" t="str">
        <f>CONCATENATE('[1]Štart všetci'!C50)</f>
        <v>  ŠKP Štrbské Pleso </v>
      </c>
      <c r="E8" s="10" t="str">
        <f>CONCATENATE('[1]Štart všetci'!D50)</f>
        <v>  muzi_A</v>
      </c>
      <c r="F8" s="11">
        <v>0.40868055555555555</v>
      </c>
      <c r="G8" s="12">
        <v>0.43379814814814815</v>
      </c>
      <c r="H8" s="13"/>
      <c r="I8" s="14">
        <f t="shared" si="0"/>
        <v>0.025117592592592608</v>
      </c>
      <c r="J8" s="15">
        <f aca="true" t="shared" si="2" ref="J8:J39">I8-$I$6</f>
        <v>0.00031747685185185004</v>
      </c>
      <c r="K8" s="17">
        <f t="shared" si="1"/>
        <v>27</v>
      </c>
    </row>
    <row r="9" spans="1:11" s="22" customFormat="1" ht="12.75" hidden="1">
      <c r="A9" s="9">
        <v>4</v>
      </c>
      <c r="B9" s="10" t="str">
        <f>CONCATENATE('[1]Štart všetci'!A17)</f>
        <v>175</v>
      </c>
      <c r="C9" s="10" t="str">
        <f>CONCATENATE('[1]Štart všetci'!B17)</f>
        <v>  Bátory ,  Ivan </v>
      </c>
      <c r="D9" s="10" t="str">
        <f>CONCATENATE('[1]Štart všetci'!C17)</f>
        <v>  ŠKP Štrbské Pleso </v>
      </c>
      <c r="E9" s="10" t="str">
        <f>CONCATENATE('[1]Štart všetci'!D17)</f>
        <v>  muzi_A</v>
      </c>
      <c r="F9" s="11">
        <v>0.4069444444444445</v>
      </c>
      <c r="G9" s="12">
        <v>0.4326766203703704</v>
      </c>
      <c r="H9" s="13"/>
      <c r="I9" s="14">
        <f t="shared" si="0"/>
        <v>0.025732175925925915</v>
      </c>
      <c r="J9" s="15">
        <f t="shared" si="2"/>
        <v>0.0009320601851851573</v>
      </c>
      <c r="K9" s="17">
        <f t="shared" si="1"/>
        <v>81</v>
      </c>
    </row>
    <row r="10" spans="1:11" s="22" customFormat="1" ht="12.75" hidden="1">
      <c r="A10" s="9">
        <v>5</v>
      </c>
      <c r="B10" s="10" t="str">
        <f>CONCATENATE('[1]Štart všetci'!A33)</f>
        <v>191</v>
      </c>
      <c r="C10" s="10" t="str">
        <f>CONCATENATE('[1]Štart všetci'!B33)</f>
        <v>Ing.  Buček,  Igor </v>
      </c>
      <c r="D10" s="10" t="str">
        <f>CONCATENATE('[1]Štart všetci'!C33)</f>
        <v>  Skialp klub Krížna </v>
      </c>
      <c r="E10" s="10" t="str">
        <f>CONCATENATE('[1]Štart všetci'!D33)</f>
        <v>  veterani</v>
      </c>
      <c r="F10" s="11">
        <v>0.40625</v>
      </c>
      <c r="G10" s="12">
        <v>0.432787037037037</v>
      </c>
      <c r="H10" s="13"/>
      <c r="I10" s="14">
        <f t="shared" si="0"/>
        <v>0.026537037037037026</v>
      </c>
      <c r="J10" s="15">
        <f t="shared" si="2"/>
        <v>0.0017369212962962677</v>
      </c>
      <c r="K10" s="17">
        <f t="shared" si="1"/>
        <v>150</v>
      </c>
    </row>
    <row r="11" spans="1:11" s="22" customFormat="1" ht="12.75" hidden="1">
      <c r="A11" s="9">
        <v>6</v>
      </c>
      <c r="B11" s="10" t="str">
        <f>CONCATENATE('[1]Štart všetci'!A79)</f>
        <v>273</v>
      </c>
      <c r="C11" s="10" t="str">
        <f>CONCATENATE('[1]Štart všetci'!B79)</f>
        <v>  Laštík ,  Jurko </v>
      </c>
      <c r="D11" s="10" t="str">
        <f>CONCATENATE('[1]Štart všetci'!C79)</f>
        <v>  JAMES D.Kubín </v>
      </c>
      <c r="E11" s="10" t="str">
        <f>CONCATENATE('[1]Štart všetci'!D79)</f>
        <v>  juniori</v>
      </c>
      <c r="F11" s="11">
        <v>0.390277777777778</v>
      </c>
      <c r="G11" s="12">
        <v>0.4170474537037037</v>
      </c>
      <c r="H11" s="13"/>
      <c r="I11" s="14">
        <f t="shared" si="0"/>
        <v>0.026769675925925718</v>
      </c>
      <c r="J11" s="15">
        <f t="shared" si="2"/>
        <v>0.00196956018518496</v>
      </c>
      <c r="K11" s="17">
        <f t="shared" si="1"/>
        <v>170</v>
      </c>
    </row>
    <row r="12" spans="1:11" s="22" customFormat="1" ht="12.75" hidden="1">
      <c r="A12" s="9">
        <v>7</v>
      </c>
      <c r="B12" s="10" t="str">
        <f>CONCATENATE('[1]Štart všetci'!A76)</f>
        <v>270</v>
      </c>
      <c r="C12" s="10" t="str">
        <f>CONCATENATE('[1]Štart všetci'!B76)</f>
        <v>  Groh ,  Radoslav </v>
      </c>
      <c r="D12" s="10" t="str">
        <f>CONCATENATE('[1]Štart všetci'!C76)</f>
        <v>  AKLV ALPINE PRO </v>
      </c>
      <c r="E12" s="10" t="str">
        <f>CONCATENATE('[1]Štart všetci'!D76)</f>
        <v>  kadeti</v>
      </c>
      <c r="F12" s="11">
        <v>0.390277777777778</v>
      </c>
      <c r="G12" s="12">
        <v>0.4172488425925926</v>
      </c>
      <c r="H12" s="13"/>
      <c r="I12" s="14">
        <f t="shared" si="0"/>
        <v>0.026971064814814594</v>
      </c>
      <c r="J12" s="15">
        <f t="shared" si="2"/>
        <v>0.0021709490740738357</v>
      </c>
      <c r="K12" s="17">
        <f t="shared" si="1"/>
        <v>188</v>
      </c>
    </row>
    <row r="13" spans="1:11" s="22" customFormat="1" ht="12.75" hidden="1">
      <c r="A13" s="9">
        <v>8</v>
      </c>
      <c r="B13" s="10" t="str">
        <f>CONCATENATE('[1]Štart všetci'!A34)</f>
        <v>192</v>
      </c>
      <c r="C13" s="10" t="str">
        <f>CONCATENATE('[1]Štart všetci'!B34)</f>
        <v>  Leitner ,  Miroslav </v>
      </c>
      <c r="D13" s="10" t="str">
        <f>CONCATENATE('[1]Štart všetci'!C34)</f>
        <v>  ŽP Šport a.s. </v>
      </c>
      <c r="E13" s="10" t="str">
        <f>CONCATENATE('[1]Štart všetci'!D34)</f>
        <v>  veterani</v>
      </c>
      <c r="F13" s="11">
        <v>0.4083333333333334</v>
      </c>
      <c r="G13" s="12">
        <v>0.43567835648148145</v>
      </c>
      <c r="H13" s="13"/>
      <c r="I13" s="14">
        <f t="shared" si="0"/>
        <v>0.027345023148148073</v>
      </c>
      <c r="J13" s="15">
        <f t="shared" si="2"/>
        <v>0.0025449074074073152</v>
      </c>
      <c r="K13" s="17">
        <f t="shared" si="1"/>
        <v>220</v>
      </c>
    </row>
    <row r="14" spans="1:11" s="22" customFormat="1" ht="12.75" hidden="1">
      <c r="A14" s="9">
        <v>9</v>
      </c>
      <c r="B14" s="10" t="str">
        <f>CONCATENATE('[1]Štart všetci'!A27)</f>
        <v>185</v>
      </c>
      <c r="C14" s="10" t="str">
        <f>CONCATENATE('[1]Štart všetci'!B27)</f>
        <v>  Kosut ,  Peter </v>
      </c>
      <c r="D14" s="10" t="str">
        <f>CONCATENATE('[1]Štart všetci'!C27)</f>
        <v>  Krivan </v>
      </c>
      <c r="E14" s="10" t="str">
        <f>CONCATENATE('[1]Štart všetci'!D27)</f>
        <v>  muzi_A</v>
      </c>
      <c r="F14" s="11">
        <v>0.4055555555555555</v>
      </c>
      <c r="G14" s="12">
        <v>0.4331454861111111</v>
      </c>
      <c r="H14" s="13"/>
      <c r="I14" s="14">
        <f t="shared" si="0"/>
        <v>0.027589930555555586</v>
      </c>
      <c r="J14" s="15">
        <f t="shared" si="2"/>
        <v>0.0027898148148148283</v>
      </c>
      <c r="K14" s="17">
        <f t="shared" si="1"/>
        <v>241</v>
      </c>
    </row>
    <row r="15" spans="1:11" s="22" customFormat="1" ht="12.75" hidden="1">
      <c r="A15" s="9">
        <v>10</v>
      </c>
      <c r="B15" s="10" t="str">
        <f>CONCATENATE('[1]Štart všetci'!A98)</f>
        <v>292</v>
      </c>
      <c r="C15" s="10" t="str">
        <f>CONCATENATE('[1]Štart všetci'!B98)</f>
        <v>  Kacina ,  Branislav </v>
      </c>
      <c r="D15" s="10" t="str">
        <f>CONCATENATE('[1]Štart všetci'!C98)</f>
        <v>  CLIMBERG sport team </v>
      </c>
      <c r="E15" s="10" t="str">
        <f>CONCATENATE('[1]Štart všetci'!D98)</f>
        <v>  muzi_A</v>
      </c>
      <c r="F15" s="11">
        <v>0.4079861111111111</v>
      </c>
      <c r="G15" s="12">
        <v>0.43567939814814816</v>
      </c>
      <c r="H15" s="13"/>
      <c r="I15" s="14">
        <f t="shared" si="0"/>
        <v>0.02769328703703705</v>
      </c>
      <c r="J15" s="15">
        <f t="shared" si="2"/>
        <v>0.002893171296296293</v>
      </c>
      <c r="K15" s="17">
        <f t="shared" si="1"/>
        <v>250</v>
      </c>
    </row>
    <row r="16" spans="1:11" s="22" customFormat="1" ht="12.75" hidden="1">
      <c r="A16" s="9">
        <v>11</v>
      </c>
      <c r="B16" s="10" t="str">
        <f>CONCATENATE('[1]Štart všetci'!A89)</f>
        <v>283</v>
      </c>
      <c r="C16" s="10" t="str">
        <f>CONCATENATE('[1]Štart všetci'!B89)</f>
        <v>Gazdarica, Tomáš</v>
      </c>
      <c r="D16" s="10" t="str">
        <f>CONCATENATE('[1]Štart všetci'!C89)</f>
        <v>Malinô Brdo</v>
      </c>
      <c r="E16" s="10" t="str">
        <f>CONCATENATE('[1]Štart všetci'!D89)</f>
        <v>muzi_C</v>
      </c>
      <c r="F16" s="11">
        <v>0.390277777777778</v>
      </c>
      <c r="G16" s="12">
        <v>0.41797337962962966</v>
      </c>
      <c r="H16" s="13"/>
      <c r="I16" s="14">
        <f t="shared" si="0"/>
        <v>0.02769560185185166</v>
      </c>
      <c r="J16" s="15">
        <f t="shared" si="2"/>
        <v>0.002895486111110901</v>
      </c>
      <c r="K16" s="17">
        <f t="shared" si="1"/>
        <v>250</v>
      </c>
    </row>
    <row r="17" spans="1:11" s="22" customFormat="1" ht="12.75" hidden="1">
      <c r="A17" s="9">
        <v>12</v>
      </c>
      <c r="B17" s="10" t="str">
        <f>CONCATENATE('[1]Štart všetci'!A64)</f>
        <v>227</v>
      </c>
      <c r="C17" s="10" t="str">
        <f>CONCATENATE('[1]Štart všetci'!B64)</f>
        <v>Matoš, Peter</v>
      </c>
      <c r="D17" s="10" t="str">
        <f>CONCATENATE('[1]Štart všetci'!C64)</f>
        <v>HS Jasná</v>
      </c>
      <c r="E17" s="10" t="str">
        <f>CONCATENATE('[1]Štart všetci'!D64)</f>
        <v>HZS</v>
      </c>
      <c r="F17" s="11">
        <v>0.3993055555555556</v>
      </c>
      <c r="G17" s="12">
        <v>0.42740682870370367</v>
      </c>
      <c r="H17" s="13"/>
      <c r="I17" s="14">
        <f t="shared" si="0"/>
        <v>0.028101273148148087</v>
      </c>
      <c r="J17" s="15">
        <f t="shared" si="2"/>
        <v>0.003301157407407329</v>
      </c>
      <c r="K17" s="17">
        <f t="shared" si="1"/>
        <v>285</v>
      </c>
    </row>
    <row r="18" spans="1:11" s="22" customFormat="1" ht="12.75" hidden="1">
      <c r="A18" s="9">
        <v>13</v>
      </c>
      <c r="B18" s="10" t="str">
        <f>CONCATENATE('[1]Štart všetci'!A25)</f>
        <v>183</v>
      </c>
      <c r="C18" s="10" t="str">
        <f>CONCATENATE('[1]Štart všetci'!B25)</f>
        <v>Jokl, Michal</v>
      </c>
      <c r="D18" s="10" t="str">
        <f>CONCATENATE('[1]Štart všetci'!C25)</f>
        <v>Skialp Sučany</v>
      </c>
      <c r="E18" s="10" t="str">
        <f>CONCATENATE('[1]Štart všetci'!D25)</f>
        <v>kadeti</v>
      </c>
      <c r="F18" s="11">
        <v>0.390277777777778</v>
      </c>
      <c r="G18" s="12">
        <v>0.41922453703703705</v>
      </c>
      <c r="H18" s="13"/>
      <c r="I18" s="14">
        <f t="shared" si="0"/>
        <v>0.028946759259259047</v>
      </c>
      <c r="J18" s="15">
        <f t="shared" si="2"/>
        <v>0.004146643518518289</v>
      </c>
      <c r="K18" s="17">
        <f t="shared" si="1"/>
        <v>358</v>
      </c>
    </row>
    <row r="19" spans="1:11" s="22" customFormat="1" ht="12.75" hidden="1">
      <c r="A19" s="9">
        <v>14</v>
      </c>
      <c r="B19" s="10" t="str">
        <f>CONCATENATE('[1]Štart všetci'!A28)</f>
        <v>186</v>
      </c>
      <c r="C19" s="10" t="str">
        <f>CONCATENATE('[1]Štart všetci'!B28)</f>
        <v>  Mlynár ,  Peter </v>
      </c>
      <c r="D19" s="10" t="str">
        <f>CONCATENATE('[1]Štart všetci'!C28)</f>
        <v>  TJ Vysoké Tatry </v>
      </c>
      <c r="E19" s="10" t="str">
        <f>CONCATENATE('[1]Štart všetci'!D28)</f>
        <v>  kadeti</v>
      </c>
      <c r="F19" s="11">
        <v>0.390277777777778</v>
      </c>
      <c r="G19" s="12">
        <v>0.41974074074074075</v>
      </c>
      <c r="H19" s="13"/>
      <c r="I19" s="14">
        <f t="shared" si="0"/>
        <v>0.029462962962962747</v>
      </c>
      <c r="J19" s="15">
        <f t="shared" si="2"/>
        <v>0.0046628472222219886</v>
      </c>
      <c r="K19" s="17">
        <f t="shared" si="1"/>
        <v>403</v>
      </c>
    </row>
    <row r="20" spans="1:11" s="22" customFormat="1" ht="12.75" hidden="1">
      <c r="A20" s="9">
        <v>15</v>
      </c>
      <c r="B20" s="10" t="str">
        <f>CONCATENATE('[1]Štart všetci'!A90)</f>
        <v>285</v>
      </c>
      <c r="C20" s="10" t="str">
        <f>CONCATENATE('[1]Štart všetci'!B90)</f>
        <v>  Gebura ,  Peter </v>
      </c>
      <c r="D20" s="10" t="str">
        <f>CONCATENATE('[1]Štart všetci'!C90)</f>
        <v>  HK James Dolný Kubín </v>
      </c>
      <c r="E20" s="10" t="str">
        <f>CONCATENATE('[1]Štart všetci'!D90)</f>
        <v>  muzi_A</v>
      </c>
      <c r="F20" s="11">
        <v>0.40381944444444445</v>
      </c>
      <c r="G20" s="12">
        <v>0.43340462962962967</v>
      </c>
      <c r="H20" s="13"/>
      <c r="I20" s="14">
        <f t="shared" si="0"/>
        <v>0.029585185185185214</v>
      </c>
      <c r="J20" s="15">
        <f t="shared" si="2"/>
        <v>0.004785069444444456</v>
      </c>
      <c r="K20" s="17">
        <f t="shared" si="1"/>
        <v>413</v>
      </c>
    </row>
    <row r="21" spans="1:11" s="22" customFormat="1" ht="12.75">
      <c r="A21" s="9">
        <v>1</v>
      </c>
      <c r="B21" s="10" t="str">
        <f>CONCATENATE('[1]Štart všetci'!A9)</f>
        <v>149</v>
      </c>
      <c r="C21" s="10" t="str">
        <f>CONCATENATE('[1]Štart všetci'!B9)</f>
        <v>Mikuštiak, Miroslav</v>
      </c>
      <c r="D21" s="10" t="str">
        <f>CONCATENATE('[1]Štart všetci'!C9)</f>
        <v>  Tatrín Ružomberok </v>
      </c>
      <c r="E21" s="10" t="str">
        <f>CONCATENATE('[1]Štart všetci'!D9)</f>
        <v>army</v>
      </c>
      <c r="F21" s="11">
        <v>0.390277777777778</v>
      </c>
      <c r="G21" s="12">
        <v>0.41992824074074075</v>
      </c>
      <c r="H21" s="12"/>
      <c r="I21" s="14">
        <f t="shared" si="0"/>
        <v>0.029650462962962754</v>
      </c>
      <c r="J21" s="15">
        <f t="shared" si="2"/>
        <v>0.004850347222221996</v>
      </c>
      <c r="K21" s="17">
        <f t="shared" si="1"/>
        <v>419</v>
      </c>
    </row>
    <row r="22" spans="1:11" s="22" customFormat="1" ht="12.75" hidden="1">
      <c r="A22" s="9">
        <v>1</v>
      </c>
      <c r="B22" s="10" t="str">
        <f>CONCATENATE('[1]Štart všetci'!A57)</f>
        <v>220</v>
      </c>
      <c r="C22" s="10" t="str">
        <f>CONCATENATE('[1]Štart všetci'!B57)</f>
        <v>  Ziak ,  Igor </v>
      </c>
      <c r="D22" s="10" t="str">
        <f>CONCATENATE('[1]Štart všetci'!C57)</f>
        <v>  HK James LH </v>
      </c>
      <c r="E22" s="10" t="str">
        <f>CONCATENATE('[1]Štart všetci'!D57)</f>
        <v>  muzi_A</v>
      </c>
      <c r="F22" s="11">
        <v>0.4076388888888889</v>
      </c>
      <c r="G22" s="12">
        <v>0.4374078703703704</v>
      </c>
      <c r="H22" s="13"/>
      <c r="I22" s="14">
        <f t="shared" si="0"/>
        <v>0.029768981481481493</v>
      </c>
      <c r="J22" s="15">
        <f t="shared" si="2"/>
        <v>0.0049688657407407355</v>
      </c>
      <c r="K22" s="17">
        <f t="shared" si="1"/>
        <v>429</v>
      </c>
    </row>
    <row r="23" spans="1:11" s="22" customFormat="1" ht="12.75" hidden="1">
      <c r="A23" s="9">
        <v>1</v>
      </c>
      <c r="B23" s="10" t="str">
        <f>CONCATENATE('[1]Štart všetci'!A6)</f>
        <v>145</v>
      </c>
      <c r="C23" s="10" t="str">
        <f>CONCATENATE('[1]Štart všetci'!B6)</f>
        <v>  Roštek ,  Peter </v>
      </c>
      <c r="D23" s="10" t="str">
        <f>CONCATENATE('[1]Štart všetci'!C6)</f>
        <v>  Krpeľany </v>
      </c>
      <c r="E23" s="10" t="str">
        <f>CONCATENATE('[1]Štart všetci'!D6)</f>
        <v>  muzi_B</v>
      </c>
      <c r="F23" s="11">
        <v>0.3902777777777778</v>
      </c>
      <c r="G23" s="12">
        <v>0.420505787037037</v>
      </c>
      <c r="H23" s="12"/>
      <c r="I23" s="14">
        <f t="shared" si="0"/>
        <v>0.030228009259259225</v>
      </c>
      <c r="J23" s="15">
        <f t="shared" si="2"/>
        <v>0.005427893518518467</v>
      </c>
      <c r="K23" s="17">
        <f t="shared" si="1"/>
        <v>469</v>
      </c>
    </row>
    <row r="24" spans="1:11" s="22" customFormat="1" ht="12.75" hidden="1">
      <c r="A24" s="9">
        <v>1</v>
      </c>
      <c r="B24" s="10" t="str">
        <f>CONCATENATE('[1]Štart všetci'!A23)</f>
        <v>181</v>
      </c>
      <c r="C24" s="10" t="str">
        <f>CONCATENATE('[1]Štart všetci'!B23)</f>
        <v>  Gebura ,  Miki </v>
      </c>
      <c r="D24" s="10" t="str">
        <f>CONCATENATE('[1]Štart všetci'!C23)</f>
        <v>  JAMES D.Kubín </v>
      </c>
      <c r="E24" s="10" t="str">
        <f>CONCATENATE('[1]Štart všetci'!D23)</f>
        <v>  veterani</v>
      </c>
      <c r="F24" s="11">
        <v>0.3986111111111111</v>
      </c>
      <c r="G24" s="12">
        <v>0.4291993055555556</v>
      </c>
      <c r="H24" s="13"/>
      <c r="I24" s="14">
        <f t="shared" si="0"/>
        <v>0.030588194444444494</v>
      </c>
      <c r="J24" s="15">
        <f t="shared" si="2"/>
        <v>0.005788078703703736</v>
      </c>
      <c r="K24" s="17">
        <f t="shared" si="1"/>
        <v>500</v>
      </c>
    </row>
    <row r="25" spans="1:11" s="22" customFormat="1" ht="12.75" hidden="1">
      <c r="A25" s="9">
        <v>1</v>
      </c>
      <c r="B25" s="10" t="str">
        <f>CONCATENATE('[1]Štart všetci'!A71)</f>
        <v>263</v>
      </c>
      <c r="C25" s="10" t="str">
        <f>CONCATENATE('[1]Štart všetci'!B71)</f>
        <v>Borsik, Dušan</v>
      </c>
      <c r="D25" s="10">
        <f>CONCATENATE('[1]Štart všetci'!C71)</f>
      </c>
      <c r="E25" s="10" t="str">
        <f>CONCATENATE('[1]Štart všetci'!D71)</f>
        <v>muzi_B</v>
      </c>
      <c r="F25" s="11">
        <v>0.390277777777778</v>
      </c>
      <c r="G25" s="12">
        <v>0.4209861111111111</v>
      </c>
      <c r="H25" s="13"/>
      <c r="I25" s="14">
        <f t="shared" si="0"/>
        <v>0.030708333333333115</v>
      </c>
      <c r="J25" s="15">
        <f t="shared" si="2"/>
        <v>0.0059082175925923575</v>
      </c>
      <c r="K25" s="17">
        <f t="shared" si="1"/>
        <v>510</v>
      </c>
    </row>
    <row r="26" spans="1:11" s="22" customFormat="1" ht="12.75" hidden="1">
      <c r="A26" s="9">
        <v>1</v>
      </c>
      <c r="B26" s="10" t="str">
        <f>CONCATENATE('[1]Štart všetci'!A32)</f>
        <v>190</v>
      </c>
      <c r="C26" s="10" t="str">
        <f>CONCATENATE('[1]Štart všetci'!B32)</f>
        <v>  Halaj ,  Peter </v>
      </c>
      <c r="D26" s="10" t="str">
        <f>CONCATENATE('[1]Štart všetci'!C32)</f>
        <v>  Krivan </v>
      </c>
      <c r="E26" s="10" t="str">
        <f>CONCATENATE('[1]Štart všetci'!D32)</f>
        <v>  muzi_A</v>
      </c>
      <c r="F26" s="11">
        <v>0.4059027777777778</v>
      </c>
      <c r="G26" s="12">
        <v>0.4368809027777778</v>
      </c>
      <c r="H26" s="13"/>
      <c r="I26" s="14">
        <f t="shared" si="0"/>
        <v>0.030978125000000023</v>
      </c>
      <c r="J26" s="15">
        <f t="shared" si="2"/>
        <v>0.006178009259259265</v>
      </c>
      <c r="K26" s="17">
        <f t="shared" si="1"/>
        <v>534</v>
      </c>
    </row>
    <row r="27" spans="1:11" s="22" customFormat="1" ht="12.75" hidden="1">
      <c r="A27" s="9">
        <v>1</v>
      </c>
      <c r="B27" s="10" t="str">
        <f>CONCATENATE('[1]Štart všetci'!A59)</f>
        <v>222</v>
      </c>
      <c r="C27" s="10" t="str">
        <f>CONCATENATE('[1]Štart všetci'!B59)</f>
        <v>  Čáni ,  Miroslav </v>
      </c>
      <c r="D27" s="10" t="str">
        <f>CONCATENATE('[1]Štart všetci'!C59)</f>
        <v>  HK JAMES Liptovský Hrádok </v>
      </c>
      <c r="E27" s="10" t="s">
        <v>14</v>
      </c>
      <c r="F27" s="11">
        <v>0.4045138888888889</v>
      </c>
      <c r="G27" s="12">
        <v>0.4354987268518518</v>
      </c>
      <c r="H27" s="13"/>
      <c r="I27" s="14">
        <f t="shared" si="0"/>
        <v>0.03098483796296292</v>
      </c>
      <c r="J27" s="15">
        <f t="shared" si="2"/>
        <v>0.006184722222222161</v>
      </c>
      <c r="K27" s="17">
        <f t="shared" si="1"/>
        <v>534</v>
      </c>
    </row>
    <row r="28" spans="1:11" s="22" customFormat="1" ht="12.75" hidden="1">
      <c r="A28" s="9">
        <v>1</v>
      </c>
      <c r="B28" s="10" t="str">
        <f>CONCATENATE('[1]Štart všetci'!A102)</f>
        <v>295</v>
      </c>
      <c r="C28" s="10" t="str">
        <f>CONCATENATE('[1]Štart všetci'!B102)</f>
        <v>  Styk ,  Ondrej </v>
      </c>
      <c r="D28" s="10" t="str">
        <f>CONCATENATE('[1]Štart všetci'!C102)</f>
        <v>  ŽP Šport a.s. </v>
      </c>
      <c r="E28" s="10" t="str">
        <f>CONCATENATE('[1]Štart všetci'!D102)</f>
        <v>  kadeti</v>
      </c>
      <c r="F28" s="11">
        <v>0.390277777777778</v>
      </c>
      <c r="G28" s="12">
        <v>0.4216863425925926</v>
      </c>
      <c r="H28" s="13"/>
      <c r="I28" s="14">
        <f t="shared" si="0"/>
        <v>0.03140856481481458</v>
      </c>
      <c r="J28" s="15">
        <f t="shared" si="2"/>
        <v>0.006608449074073819</v>
      </c>
      <c r="K28" s="17">
        <f t="shared" si="1"/>
        <v>571</v>
      </c>
    </row>
    <row r="29" spans="1:11" s="22" customFormat="1" ht="12.75" hidden="1">
      <c r="A29" s="9">
        <v>1</v>
      </c>
      <c r="B29" s="10" t="str">
        <f>CONCATENATE('[1]Štart všetci'!A81)</f>
        <v>275</v>
      </c>
      <c r="C29" s="10" t="str">
        <f>CONCATENATE('[1]Štart všetci'!B81)</f>
        <v>  Marcinek ,  Jan </v>
      </c>
      <c r="D29" s="10" t="str">
        <f>CONCATENATE('[1]Štart všetci'!C81)</f>
        <v>  Krivan </v>
      </c>
      <c r="E29" s="10" t="s">
        <v>15</v>
      </c>
      <c r="F29" s="11">
        <v>0.390277777777778</v>
      </c>
      <c r="G29" s="12">
        <v>0.4219039351851852</v>
      </c>
      <c r="H29" s="13"/>
      <c r="I29" s="14">
        <f t="shared" si="0"/>
        <v>0.03162615740740721</v>
      </c>
      <c r="J29" s="15">
        <f t="shared" si="2"/>
        <v>0.006826041666666449</v>
      </c>
      <c r="K29" s="17">
        <f t="shared" si="1"/>
        <v>590</v>
      </c>
    </row>
    <row r="30" spans="1:11" s="22" customFormat="1" ht="12.75" hidden="1">
      <c r="A30" s="9">
        <v>1</v>
      </c>
      <c r="B30" s="10" t="str">
        <f>CONCATENATE('[1]Štart všetci'!A72)</f>
        <v>264</v>
      </c>
      <c r="C30" s="10" t="str">
        <f>CONCATENATE('[1]Štart všetci'!B72)</f>
        <v>  Grešo ,  Milan </v>
      </c>
      <c r="D30" s="10" t="str">
        <f>CONCATENATE('[1]Štart všetci'!C72)</f>
        <v>  bez </v>
      </c>
      <c r="E30" s="10" t="str">
        <f>CONCATENATE('[1]Štart všetci'!D72)</f>
        <v>  muzi_B</v>
      </c>
      <c r="F30" s="11">
        <v>0.390277777777778</v>
      </c>
      <c r="G30" s="12">
        <v>0.4227083333333333</v>
      </c>
      <c r="H30" s="13"/>
      <c r="I30" s="14">
        <f t="shared" si="0"/>
        <v>0.032430555555555296</v>
      </c>
      <c r="J30" s="15">
        <f t="shared" si="2"/>
        <v>0.007630439814814538</v>
      </c>
      <c r="K30" s="17">
        <f t="shared" si="1"/>
        <v>659</v>
      </c>
    </row>
    <row r="31" spans="1:11" s="22" customFormat="1" ht="12.75" hidden="1">
      <c r="A31" s="9">
        <v>1</v>
      </c>
      <c r="B31" s="10" t="str">
        <f>CONCATENATE('[1]Štart všetci'!A92)</f>
        <v>287</v>
      </c>
      <c r="C31" s="10" t="str">
        <f>CONCATENATE('[1]Štart všetci'!B92)</f>
        <v>  Nemček ,  Dušan </v>
      </c>
      <c r="D31" s="10" t="str">
        <f>CONCATENATE('[1]Štart všetci'!C92)</f>
        <v>  James DK </v>
      </c>
      <c r="E31" s="10" t="str">
        <f>CONCATENATE('[1]Štart všetci'!D92)</f>
        <v>muzi_C</v>
      </c>
      <c r="F31" s="11">
        <v>0.390277777777778</v>
      </c>
      <c r="G31" s="12">
        <v>0.422880787037037</v>
      </c>
      <c r="H31" s="13"/>
      <c r="I31" s="14">
        <f t="shared" si="0"/>
        <v>0.03260300925925902</v>
      </c>
      <c r="J31" s="15">
        <f t="shared" si="2"/>
        <v>0.007802893518518261</v>
      </c>
      <c r="K31" s="17">
        <f t="shared" si="1"/>
        <v>674</v>
      </c>
    </row>
    <row r="32" spans="1:11" s="22" customFormat="1" ht="12.75" hidden="1">
      <c r="A32" s="9">
        <v>1</v>
      </c>
      <c r="B32" s="10" t="str">
        <f>CONCATENATE('[1]Štart všetci'!A26)</f>
        <v>184</v>
      </c>
      <c r="C32" s="10" t="str">
        <f>CONCATENATE('[1]Štart všetci'!B26)</f>
        <v>  Ohrádka ,  Pavol </v>
      </c>
      <c r="D32" s="10" t="str">
        <f>CONCATENATE('[1]Štart všetci'!C26)</f>
        <v>  James Vysoké Tatry </v>
      </c>
      <c r="E32" s="10" t="str">
        <f>CONCATENATE('[1]Štart všetci'!D26)</f>
        <v>  veterani</v>
      </c>
      <c r="F32" s="11">
        <v>0.4017361111111111</v>
      </c>
      <c r="G32" s="12">
        <v>0.4345622685185185</v>
      </c>
      <c r="H32" s="13"/>
      <c r="I32" s="14">
        <f t="shared" si="0"/>
        <v>0.03282615740740735</v>
      </c>
      <c r="J32" s="15">
        <f t="shared" si="2"/>
        <v>0.008026041666666595</v>
      </c>
      <c r="K32" s="17">
        <f t="shared" si="1"/>
        <v>693</v>
      </c>
    </row>
    <row r="33" spans="1:11" s="22" customFormat="1" ht="12.75" hidden="1">
      <c r="A33" s="9">
        <v>1</v>
      </c>
      <c r="B33" s="10" t="str">
        <f>CONCATENATE('[1]Štart všetci'!A53)</f>
        <v>215</v>
      </c>
      <c r="C33" s="10" t="str">
        <f>CONCATENATE('[1]Štart všetci'!B53)</f>
        <v>Kováčik, Miroslav</v>
      </c>
      <c r="D33" s="10" t="str">
        <f>CONCATENATE('[1]Štart všetci'!C53)</f>
        <v>SKI BIKE</v>
      </c>
      <c r="E33" s="10" t="str">
        <f>CONCATENATE('[1]Štart všetci'!D53)</f>
        <v>muzi_B</v>
      </c>
      <c r="F33" s="11">
        <v>0.390277777777778</v>
      </c>
      <c r="G33" s="12">
        <v>0.42312800925925925</v>
      </c>
      <c r="H33" s="13"/>
      <c r="I33" s="14">
        <f t="shared" si="0"/>
        <v>0.03285023148148125</v>
      </c>
      <c r="J33" s="15">
        <f t="shared" si="2"/>
        <v>0.008050115740740493</v>
      </c>
      <c r="K33" s="17">
        <f t="shared" si="1"/>
        <v>696</v>
      </c>
    </row>
    <row r="34" spans="1:11" s="22" customFormat="1" ht="12.75" hidden="1">
      <c r="A34" s="9">
        <v>1</v>
      </c>
      <c r="B34" s="10" t="str">
        <f>CONCATENATE('[1]Štart všetci'!A100)</f>
        <v>299</v>
      </c>
      <c r="C34" s="10" t="str">
        <f>CONCATENATE('[1]Štart všetci'!B100)</f>
        <v>  Sliačan ,  Jakub </v>
      </c>
      <c r="D34" s="10" t="str">
        <f>CONCATENATE('[1]Štart všetci'!C100)</f>
        <v>  ŽP Šport a.s. </v>
      </c>
      <c r="E34" s="10" t="str">
        <f>CONCATENATE('[1]Štart všetci'!D100)</f>
        <v>  kadeti</v>
      </c>
      <c r="F34" s="11">
        <v>0.3902777777777778</v>
      </c>
      <c r="G34" s="12">
        <v>0.4231446759259259</v>
      </c>
      <c r="H34" s="13"/>
      <c r="I34" s="14">
        <f t="shared" si="0"/>
        <v>0.03286689814814814</v>
      </c>
      <c r="J34" s="15">
        <f t="shared" si="2"/>
        <v>0.00806678240740738</v>
      </c>
      <c r="K34" s="17">
        <f t="shared" si="1"/>
        <v>697</v>
      </c>
    </row>
    <row r="35" spans="1:11" s="22" customFormat="1" ht="12.75" hidden="1">
      <c r="A35" s="9">
        <v>1</v>
      </c>
      <c r="B35" s="10" t="str">
        <f>CONCATENATE('[1]Štart všetci'!A41)</f>
        <v>202</v>
      </c>
      <c r="C35" s="10" t="str">
        <f>CONCATENATE('[1]Štart všetci'!B41)</f>
        <v>Marhan, Milan</v>
      </c>
      <c r="D35" s="10" t="str">
        <f>CONCATENATE('[1]Štart všetci'!C41)</f>
        <v>HO Banka Praha</v>
      </c>
      <c r="E35" s="10" t="str">
        <f>CONCATENATE('[1]Štart všetci'!D41)</f>
        <v>muzi_A</v>
      </c>
      <c r="F35" s="11">
        <v>0.403125</v>
      </c>
      <c r="G35" s="12">
        <v>0.4361055555555555</v>
      </c>
      <c r="H35" s="13"/>
      <c r="I35" s="14">
        <f t="shared" si="0"/>
        <v>0.03298055555555551</v>
      </c>
      <c r="J35" s="15">
        <f t="shared" si="2"/>
        <v>0.008180439814814755</v>
      </c>
      <c r="K35" s="17">
        <f t="shared" si="1"/>
        <v>707</v>
      </c>
    </row>
    <row r="36" spans="1:11" s="22" customFormat="1" ht="12.75" hidden="1">
      <c r="A36" s="9">
        <v>1</v>
      </c>
      <c r="B36" s="10" t="str">
        <f>CONCATENATE('[1]Štart všetci'!A82)</f>
        <v>276</v>
      </c>
      <c r="C36" s="10" t="str">
        <f>CONCATENATE('[1]Štart všetci'!B82)</f>
        <v>Chvála, Karol</v>
      </c>
      <c r="D36" s="10" t="str">
        <f>CONCATENATE('[1]Štart všetci'!C82)</f>
        <v>HZS PP</v>
      </c>
      <c r="E36" s="10" t="str">
        <f>CONCATENATE('[1]Štart všetci'!D82)</f>
        <v>HZS</v>
      </c>
      <c r="F36" s="11">
        <v>0.40069444444444446</v>
      </c>
      <c r="G36" s="12">
        <v>0.4337986111111111</v>
      </c>
      <c r="H36" s="13"/>
      <c r="I36" s="14">
        <f t="shared" si="0"/>
        <v>0.03310416666666666</v>
      </c>
      <c r="J36" s="15">
        <f t="shared" si="2"/>
        <v>0.008304050925925899</v>
      </c>
      <c r="K36" s="17">
        <f t="shared" si="1"/>
        <v>717</v>
      </c>
    </row>
    <row r="37" spans="1:11" s="22" customFormat="1" ht="12.75" hidden="1">
      <c r="A37" s="9">
        <v>1</v>
      </c>
      <c r="B37" s="10" t="str">
        <f>CONCATENATE('[1]Štart všetci'!A78)</f>
        <v>272</v>
      </c>
      <c r="C37" s="10" t="str">
        <f>CONCATENATE('[1]Štart všetci'!B78)</f>
        <v>  Pleskač ,  Štěpán </v>
      </c>
      <c r="D37" s="10" t="str">
        <f>CONCATENATE('[1]Štart všetci'!C78)</f>
        <v>  AKLV ALPINE PRO </v>
      </c>
      <c r="E37" s="10" t="str">
        <f>CONCATENATE('[1]Štart všetci'!D78)</f>
        <v>  muzi_A</v>
      </c>
      <c r="F37" s="11">
        <v>0.40243055555555557</v>
      </c>
      <c r="G37" s="12">
        <v>0.4356211805555556</v>
      </c>
      <c r="H37" s="13"/>
      <c r="I37" s="14">
        <f t="shared" si="0"/>
        <v>0.03319062500000003</v>
      </c>
      <c r="J37" s="15">
        <f t="shared" si="2"/>
        <v>0.008390509259259271</v>
      </c>
      <c r="K37" s="17">
        <f t="shared" si="1"/>
        <v>725</v>
      </c>
    </row>
    <row r="38" spans="1:11" s="22" customFormat="1" ht="12.75" hidden="1">
      <c r="A38" s="9">
        <v>1</v>
      </c>
      <c r="B38" s="10" t="str">
        <f>CONCATENATE('[1]Štart všetci'!A43)</f>
        <v>204</v>
      </c>
      <c r="C38" s="10" t="str">
        <f>CONCATENATE('[1]Štart všetci'!B43)</f>
        <v>  Sehnal ,  Tomáš </v>
      </c>
      <c r="D38" s="10" t="str">
        <f>CONCATENATE('[1]Štart všetci'!C43)</f>
        <v>  Horolezecký oddíl Bystřice pod Hostýnem </v>
      </c>
      <c r="E38" s="10" t="str">
        <f>CONCATENATE('[1]Štart všetci'!D43)</f>
        <v>  muzi_A</v>
      </c>
      <c r="F38" s="11">
        <v>0.4041666666666666</v>
      </c>
      <c r="G38" s="12">
        <v>0.4374078703703704</v>
      </c>
      <c r="H38" s="13"/>
      <c r="I38" s="14">
        <f aca="true" t="shared" si="3" ref="I38:I58">G38-F38+H38</f>
        <v>0.03324120370370376</v>
      </c>
      <c r="J38" s="15">
        <f t="shared" si="2"/>
        <v>0.008441087962963001</v>
      </c>
      <c r="K38" s="17">
        <f aca="true" t="shared" si="4" ref="K38:K58">HOUR(J38)*3600+MINUTE(J38)*60+SECOND(J38)</f>
        <v>729</v>
      </c>
    </row>
    <row r="39" spans="1:11" s="22" customFormat="1" ht="12.75" hidden="1">
      <c r="A39" s="9">
        <v>1</v>
      </c>
      <c r="B39" s="10" t="str">
        <f>CONCATENATE('[1]Štart všetci'!A12)</f>
        <v>154</v>
      </c>
      <c r="C39" s="10" t="str">
        <f>CONCATENATE('[1]Štart všetci'!B12)</f>
        <v>  Gajan ,  Jan </v>
      </c>
      <c r="D39" s="10" t="str">
        <f>CONCATENATE('[1]Štart všetci'!C12)</f>
        <v>  Vernar </v>
      </c>
      <c r="E39" s="10" t="str">
        <f>CONCATENATE('[1]Štart všetci'!D12)</f>
        <v>  muzi_B</v>
      </c>
      <c r="F39" s="11">
        <v>0.390277777777778</v>
      </c>
      <c r="G39" s="12">
        <v>0.4235648148148148</v>
      </c>
      <c r="H39" s="13"/>
      <c r="I39" s="14">
        <f t="shared" si="3"/>
        <v>0.03328703703703678</v>
      </c>
      <c r="J39" s="15">
        <f t="shared" si="2"/>
        <v>0.008486921296296024</v>
      </c>
      <c r="K39" s="17">
        <f t="shared" si="4"/>
        <v>733</v>
      </c>
    </row>
    <row r="40" spans="1:11" s="22" customFormat="1" ht="12.75" hidden="1">
      <c r="A40" s="9">
        <v>1</v>
      </c>
      <c r="B40" s="10" t="str">
        <f>CONCATENATE('[1]Štart všetci'!A49)</f>
        <v>219</v>
      </c>
      <c r="C40" s="10" t="str">
        <f>CONCATENATE('[1]Štart všetci'!B49)</f>
        <v>  Čáni ,  Pavel </v>
      </c>
      <c r="D40" s="10" t="str">
        <f>CONCATENATE('[1]Štart všetci'!C49)</f>
        <v>  HK JAMES Liptovský Hrádok </v>
      </c>
      <c r="E40" s="10" t="s">
        <v>14</v>
      </c>
      <c r="F40" s="11">
        <v>0.390277777777778</v>
      </c>
      <c r="G40" s="12">
        <v>0.4237606481481482</v>
      </c>
      <c r="H40" s="13"/>
      <c r="I40" s="14">
        <f t="shared" si="3"/>
        <v>0.03348287037037018</v>
      </c>
      <c r="J40" s="15">
        <f aca="true" t="shared" si="5" ref="J40:J58">I40-$I$6</f>
        <v>0.008682754629629419</v>
      </c>
      <c r="K40" s="17">
        <f t="shared" si="4"/>
        <v>750</v>
      </c>
    </row>
    <row r="41" spans="1:11" s="22" customFormat="1" ht="12.75" hidden="1">
      <c r="A41" s="9">
        <v>1</v>
      </c>
      <c r="B41" s="10" t="str">
        <f>CONCATENATE('[1]Štart všetci'!A36)</f>
        <v>194</v>
      </c>
      <c r="C41" s="10" t="str">
        <f>CONCATENATE('[1]Štart všetci'!B36)</f>
        <v>  Lopušný ,  Matúš </v>
      </c>
      <c r="D41" s="10" t="str">
        <f>CONCATENATE('[1]Štart všetci'!C36)</f>
        <v>  ŽP Šport a.s. </v>
      </c>
      <c r="E41" s="10" t="str">
        <f>CONCATENATE('[1]Štart všetci'!D36)</f>
        <v>  muzi_B</v>
      </c>
      <c r="F41" s="11">
        <v>0.390277777777778</v>
      </c>
      <c r="G41" s="12">
        <v>0.42401747685185187</v>
      </c>
      <c r="H41" s="13"/>
      <c r="I41" s="14">
        <f t="shared" si="3"/>
        <v>0.03373969907407387</v>
      </c>
      <c r="J41" s="15">
        <f t="shared" si="5"/>
        <v>0.008939583333333112</v>
      </c>
      <c r="K41" s="17">
        <f t="shared" si="4"/>
        <v>772</v>
      </c>
    </row>
    <row r="42" spans="1:11" s="22" customFormat="1" ht="12.75" hidden="1">
      <c r="A42" s="9">
        <v>1</v>
      </c>
      <c r="B42" s="10" t="str">
        <f>CONCATENATE('[1]Štart všetci'!A58)</f>
        <v>221</v>
      </c>
      <c r="C42" s="10" t="str">
        <f>CONCATENATE('[1]Štart všetci'!B58)</f>
        <v>Mgr.  Frank,  Michal </v>
      </c>
      <c r="D42" s="10" t="str">
        <f>CONCATENATE('[1]Štart všetci'!C58)</f>
        <v>  HSnS VF </v>
      </c>
      <c r="E42" s="10" t="str">
        <f>CONCATENATE('[1]Štart všetci'!D58)</f>
        <v>  muzi_B</v>
      </c>
      <c r="F42" s="11">
        <v>0.390277777777778</v>
      </c>
      <c r="G42" s="12">
        <v>0.424103125</v>
      </c>
      <c r="H42" s="13"/>
      <c r="I42" s="14">
        <f t="shared" si="3"/>
        <v>0.033825347222222024</v>
      </c>
      <c r="J42" s="15">
        <f t="shared" si="5"/>
        <v>0.009025231481481266</v>
      </c>
      <c r="K42" s="17">
        <f t="shared" si="4"/>
        <v>780</v>
      </c>
    </row>
    <row r="43" spans="1:11" s="22" customFormat="1" ht="12.75" hidden="1">
      <c r="A43" s="9">
        <v>1</v>
      </c>
      <c r="B43" s="10" t="str">
        <f>CONCATENATE('[1]Štart všetci'!A62)</f>
        <v>225</v>
      </c>
      <c r="C43" s="10" t="str">
        <f>CONCATENATE('[1]Štart všetci'!B62)</f>
        <v>Ing.  Trajteľ,  Ivan </v>
      </c>
      <c r="D43" s="10" t="str">
        <f>CONCATENATE('[1]Štart všetci'!C62)</f>
        <v>  ŽP Šport a.s. </v>
      </c>
      <c r="E43" s="10" t="str">
        <f>CONCATENATE('[1]Štart všetci'!D62)</f>
        <v>  veterani</v>
      </c>
      <c r="F43" s="11">
        <v>0.4</v>
      </c>
      <c r="G43" s="12">
        <v>0.4338796296296296</v>
      </c>
      <c r="H43" s="13"/>
      <c r="I43" s="14">
        <f t="shared" si="3"/>
        <v>0.03387962962962959</v>
      </c>
      <c r="J43" s="15">
        <f t="shared" si="5"/>
        <v>0.009079513888888835</v>
      </c>
      <c r="K43" s="17">
        <f t="shared" si="4"/>
        <v>784</v>
      </c>
    </row>
    <row r="44" spans="1:11" s="22" customFormat="1" ht="12.75" hidden="1">
      <c r="A44" s="9">
        <v>1</v>
      </c>
      <c r="B44" s="10" t="str">
        <f>CONCATENATE('[1]Štart všetci'!A60)</f>
        <v>223</v>
      </c>
      <c r="C44" s="10" t="str">
        <f>CONCATENATE('[1]Štart všetci'!B60)</f>
        <v>  Šooš ,  Vladimír </v>
      </c>
      <c r="D44" s="10" t="str">
        <f>CONCATENATE('[1]Štart všetci'!C60)</f>
        <v>  OSSR </v>
      </c>
      <c r="E44" s="10" t="str">
        <f>CONCATENATE('[1]Štart všetci'!D60)</f>
        <v>  muzi_B</v>
      </c>
      <c r="F44" s="11">
        <v>0.390277777777778</v>
      </c>
      <c r="G44" s="12">
        <v>0.42421423611111114</v>
      </c>
      <c r="H44" s="13"/>
      <c r="I44" s="14">
        <f t="shared" si="3"/>
        <v>0.03393645833333314</v>
      </c>
      <c r="J44" s="15">
        <f t="shared" si="5"/>
        <v>0.009136342592592384</v>
      </c>
      <c r="K44" s="17">
        <f t="shared" si="4"/>
        <v>789</v>
      </c>
    </row>
    <row r="45" spans="1:11" s="22" customFormat="1" ht="12.75" hidden="1">
      <c r="A45" s="9">
        <v>1</v>
      </c>
      <c r="B45" s="10" t="str">
        <f>CONCATENATE('[1]Štart všetci'!A10)</f>
        <v>150</v>
      </c>
      <c r="C45" s="10" t="str">
        <f>CONCATENATE('[1]Štart všetci'!B10)</f>
        <v>  Novák ,  Miroslav </v>
      </c>
      <c r="D45" s="10" t="str">
        <f>CONCATENATE('[1]Štart všetci'!C10)</f>
        <v>  Iames Spiš </v>
      </c>
      <c r="E45" s="10" t="str">
        <f>CONCATENATE('[1]Štart všetci'!D10)</f>
        <v>  muzi_A</v>
      </c>
      <c r="F45" s="11">
        <v>0.3972222222222222</v>
      </c>
      <c r="G45" s="12">
        <v>0.43123784722222225</v>
      </c>
      <c r="H45" s="13"/>
      <c r="I45" s="14">
        <f t="shared" si="3"/>
        <v>0.03401562500000005</v>
      </c>
      <c r="J45" s="15">
        <f t="shared" si="5"/>
        <v>0.009215509259259291</v>
      </c>
      <c r="K45" s="17">
        <f t="shared" si="4"/>
        <v>796</v>
      </c>
    </row>
    <row r="46" spans="1:11" s="22" customFormat="1" ht="12.75" hidden="1">
      <c r="A46" s="9">
        <v>1</v>
      </c>
      <c r="B46" s="10" t="str">
        <f>CONCATENATE('[1]Štart všetci'!A47)</f>
        <v>209</v>
      </c>
      <c r="C46" s="10" t="str">
        <f>CONCATENATE('[1]Štart všetci'!B47)</f>
        <v>  Husár ,  Viliam </v>
      </c>
      <c r="D46" s="10" t="str">
        <f>CONCATENATE('[1]Štart všetci'!C47)</f>
        <v>  HK Kamenná chata Chopok </v>
      </c>
      <c r="E46" s="10" t="str">
        <f>CONCATENATE('[1]Štart všetci'!D47)</f>
        <v>  juniori</v>
      </c>
      <c r="F46" s="11">
        <v>0.390277777777778</v>
      </c>
      <c r="G46" s="12">
        <v>0.42435185185185187</v>
      </c>
      <c r="H46" s="13"/>
      <c r="I46" s="14">
        <f t="shared" si="3"/>
        <v>0.03407407407407387</v>
      </c>
      <c r="J46" s="15">
        <f t="shared" si="5"/>
        <v>0.00927395833333311</v>
      </c>
      <c r="K46" s="17">
        <f t="shared" si="4"/>
        <v>801</v>
      </c>
    </row>
    <row r="47" spans="1:11" s="22" customFormat="1" ht="12.75" hidden="1">
      <c r="A47" s="9">
        <v>1</v>
      </c>
      <c r="B47" s="10" t="str">
        <f>CONCATENATE('[1]Štart všetci'!A66)</f>
        <v>229</v>
      </c>
      <c r="C47" s="10" t="str">
        <f>CONCATENATE('[1]Štart všetci'!B66)</f>
        <v>  Trajteľ ,  Matúš </v>
      </c>
      <c r="D47" s="10" t="str">
        <f>CONCATENATE('[1]Štart všetci'!C66)</f>
        <v>  ŽP Šport a.s. </v>
      </c>
      <c r="E47" s="10" t="str">
        <f>CONCATENATE('[1]Štart všetci'!D66)</f>
        <v>  kadeti</v>
      </c>
      <c r="F47" s="11">
        <v>0.390277777777778</v>
      </c>
      <c r="G47" s="12">
        <v>0.4243729166666667</v>
      </c>
      <c r="H47" s="13"/>
      <c r="I47" s="14">
        <f t="shared" si="3"/>
        <v>0.03409513888888871</v>
      </c>
      <c r="J47" s="15">
        <f t="shared" si="5"/>
        <v>0.009295023148147952</v>
      </c>
      <c r="K47" s="17">
        <f t="shared" si="4"/>
        <v>803</v>
      </c>
    </row>
    <row r="48" spans="1:11" s="22" customFormat="1" ht="12.75" hidden="1">
      <c r="A48" s="9">
        <v>1</v>
      </c>
      <c r="B48" s="10" t="str">
        <f>CONCATENATE('[1]Štart všetci'!A7)</f>
        <v>146</v>
      </c>
      <c r="C48" s="10" t="str">
        <f>CONCATENATE('[1]Štart všetci'!B7)</f>
        <v>  Ľupták ,  Ján </v>
      </c>
      <c r="D48" s="10" t="str">
        <f>CONCATENATE('[1]Štart všetci'!C7)</f>
        <v>  žiadný </v>
      </c>
      <c r="E48" s="10" t="str">
        <f>CONCATENATE('[1]Štart všetci'!D7)</f>
        <v>  muzi_B</v>
      </c>
      <c r="F48" s="11">
        <v>0.3902777777777778</v>
      </c>
      <c r="G48" s="12">
        <v>0.4245895833333333</v>
      </c>
      <c r="H48" s="12"/>
      <c r="I48" s="14">
        <f t="shared" si="3"/>
        <v>0.03431180555555552</v>
      </c>
      <c r="J48" s="15">
        <f t="shared" si="5"/>
        <v>0.009511689814814761</v>
      </c>
      <c r="K48" s="17">
        <f t="shared" si="4"/>
        <v>822</v>
      </c>
    </row>
    <row r="49" spans="1:11" s="22" customFormat="1" ht="12.75" hidden="1">
      <c r="A49" s="9">
        <v>1</v>
      </c>
      <c r="B49" s="10" t="str">
        <f>CONCATENATE('[1]Štart všetci'!A14)</f>
        <v>171</v>
      </c>
      <c r="C49" s="10" t="str">
        <f>CONCATENATE('[1]Štart všetci'!B14)</f>
        <v>Ing.  Styk,  Milan </v>
      </c>
      <c r="D49" s="10" t="str">
        <f>CONCATENATE('[1]Štart všetci'!C14)</f>
        <v>  horoklub </v>
      </c>
      <c r="E49" s="10" t="str">
        <f>CONCATENATE('[1]Štart všetci'!D14)</f>
        <v>  veterani</v>
      </c>
      <c r="F49" s="11">
        <v>0.3979166666666667</v>
      </c>
      <c r="G49" s="12">
        <v>0.43243182870370367</v>
      </c>
      <c r="H49" s="13"/>
      <c r="I49" s="14">
        <f t="shared" si="3"/>
        <v>0.03451516203703697</v>
      </c>
      <c r="J49" s="15">
        <f t="shared" si="5"/>
        <v>0.009715046296296215</v>
      </c>
      <c r="K49" s="17">
        <f t="shared" si="4"/>
        <v>839</v>
      </c>
    </row>
    <row r="50" spans="1:11" s="22" customFormat="1" ht="12.75" hidden="1">
      <c r="A50" s="9">
        <v>1</v>
      </c>
      <c r="B50" s="10" t="str">
        <f>CONCATENATE('[1]Štart všetci'!A103)</f>
        <v>296</v>
      </c>
      <c r="C50" s="10" t="str">
        <f>CONCATENATE('[1]Štart všetci'!B103)</f>
        <v>  Lackovičová ,  Lenka </v>
      </c>
      <c r="D50" s="10" t="str">
        <f>CONCATENATE('[1]Štart všetci'!C103)</f>
        <v>  ŽP Šport a.s. </v>
      </c>
      <c r="E50" s="10" t="str">
        <f>CONCATENATE('[1]Štart všetci'!D103)</f>
        <v>  zeny_A</v>
      </c>
      <c r="F50" s="11">
        <v>0.3965277777777778</v>
      </c>
      <c r="G50" s="12">
        <v>0.43109895833333334</v>
      </c>
      <c r="H50" s="13"/>
      <c r="I50" s="14">
        <f t="shared" si="3"/>
        <v>0.034571180555555525</v>
      </c>
      <c r="J50" s="15">
        <f t="shared" si="5"/>
        <v>0.009771064814814767</v>
      </c>
      <c r="K50" s="17">
        <f t="shared" si="4"/>
        <v>844</v>
      </c>
    </row>
    <row r="51" spans="1:11" s="22" customFormat="1" ht="12.75" hidden="1">
      <c r="A51" s="9">
        <v>1</v>
      </c>
      <c r="B51" s="10" t="str">
        <f>CONCATENATE('[1]Štart všetci'!A38)</f>
        <v>196</v>
      </c>
      <c r="C51" s="10" t="str">
        <f>CONCATENATE('[1]Štart všetci'!B38)</f>
        <v>  Žilka Ing. ,  Richard </v>
      </c>
      <c r="D51" s="10" t="str">
        <f>CONCATENATE('[1]Štart všetci'!C38)</f>
        <v>  ŽP šport a.s. </v>
      </c>
      <c r="E51" s="10" t="str">
        <f>CONCATENATE('[1]Štart všetci'!D38)</f>
        <v>  muzi_A</v>
      </c>
      <c r="F51" s="11">
        <v>0.40277777777777773</v>
      </c>
      <c r="G51" s="12">
        <v>0.4373760416666667</v>
      </c>
      <c r="H51" s="13"/>
      <c r="I51" s="14">
        <f t="shared" si="3"/>
        <v>0.03459826388888898</v>
      </c>
      <c r="J51" s="15">
        <f t="shared" si="5"/>
        <v>0.009798148148148222</v>
      </c>
      <c r="K51" s="17">
        <f t="shared" si="4"/>
        <v>847</v>
      </c>
    </row>
    <row r="52" spans="1:11" s="22" customFormat="1" ht="12.75" hidden="1">
      <c r="A52" s="9">
        <v>1</v>
      </c>
      <c r="B52" s="10" t="str">
        <f>CONCATENATE('[1]Štart všetci'!A52)</f>
        <v>214</v>
      </c>
      <c r="C52" s="10" t="str">
        <f>CONCATENATE('[1]Štart všetci'!B52)</f>
        <v>  Vnenčák ,  Matúš </v>
      </c>
      <c r="D52" s="10" t="str">
        <f>CONCATENATE('[1]Štart všetci'!C52)</f>
        <v>  GPDT POPRAD </v>
      </c>
      <c r="E52" s="10" t="str">
        <f>CONCATENATE('[1]Štart všetci'!D52)</f>
        <v>kadeti</v>
      </c>
      <c r="F52" s="11">
        <v>0.390277777777778</v>
      </c>
      <c r="G52" s="12">
        <v>0.4250130787037037</v>
      </c>
      <c r="H52" s="13"/>
      <c r="I52" s="14">
        <f t="shared" si="3"/>
        <v>0.034735300925925694</v>
      </c>
      <c r="J52" s="15">
        <f t="shared" si="5"/>
        <v>0.009935185185184936</v>
      </c>
      <c r="K52" s="17">
        <f t="shared" si="4"/>
        <v>858</v>
      </c>
    </row>
    <row r="53" spans="1:11" s="22" customFormat="1" ht="12.75" hidden="1">
      <c r="A53" s="9">
        <v>1</v>
      </c>
      <c r="B53" s="10" t="str">
        <f>CONCATENATE('[1]Štart všetci'!A30)</f>
        <v>188</v>
      </c>
      <c r="C53" s="10" t="str">
        <f>CONCATENATE('[1]Štart všetci'!B30)</f>
        <v>  Filipko ,  Jakub </v>
      </c>
      <c r="D53" s="10" t="str">
        <f>CONCATENATE('[1]Štart všetci'!C30)</f>
        <v>  Klub bežeckého lyžovania Jasná </v>
      </c>
      <c r="E53" s="10" t="str">
        <f>CONCATENATE('[1]Štart všetci'!D30)</f>
        <v>kadeti</v>
      </c>
      <c r="F53" s="11">
        <v>0.390277777777778</v>
      </c>
      <c r="G53" s="12">
        <v>0.4253722222222222</v>
      </c>
      <c r="H53" s="13"/>
      <c r="I53" s="14">
        <f t="shared" si="3"/>
        <v>0.035094444444444206</v>
      </c>
      <c r="J53" s="15">
        <f t="shared" si="5"/>
        <v>0.010294328703703448</v>
      </c>
      <c r="K53" s="17">
        <f t="shared" si="4"/>
        <v>889</v>
      </c>
    </row>
    <row r="54" spans="1:11" s="22" customFormat="1" ht="12.75" hidden="1">
      <c r="A54" s="9">
        <v>1</v>
      </c>
      <c r="B54" s="10" t="str">
        <f>CONCATENATE('[1]Štart všetci'!A35)</f>
        <v>193</v>
      </c>
      <c r="C54" s="10" t="str">
        <f>CONCATENATE('[1]Štart všetci'!B35)</f>
        <v>Ing.  Sliačan ,  Drahomír </v>
      </c>
      <c r="D54" s="10" t="str">
        <f>CONCATENATE('[1]Štart všetci'!C35)</f>
        <v>  ŽP Šport a.s. </v>
      </c>
      <c r="E54" s="10" t="str">
        <f>CONCATENATE('[1]Štart všetci'!D35)</f>
        <v>  veterani</v>
      </c>
      <c r="F54" s="11">
        <v>0.40208333333333335</v>
      </c>
      <c r="G54" s="12">
        <v>0.4373811342592593</v>
      </c>
      <c r="H54" s="13"/>
      <c r="I54" s="14">
        <f t="shared" si="3"/>
        <v>0.03529780092592594</v>
      </c>
      <c r="J54" s="15">
        <f t="shared" si="5"/>
        <v>0.01049768518518518</v>
      </c>
      <c r="K54" s="17">
        <f t="shared" si="4"/>
        <v>907</v>
      </c>
    </row>
    <row r="55" spans="1:11" s="22" customFormat="1" ht="12.75" hidden="1">
      <c r="A55" s="9">
        <v>1</v>
      </c>
      <c r="B55" s="10" t="str">
        <f>CONCATENATE('[1]Štart všetci'!A31)</f>
        <v>189</v>
      </c>
      <c r="C55" s="10" t="str">
        <f>CONCATENATE('[1]Štart všetci'!B31)</f>
        <v>  Faix ,  Martin </v>
      </c>
      <c r="D55" s="10" t="str">
        <f>CONCATENATE('[1]Štart všetci'!C31)</f>
        <v>  TJ Vysoké Tatry </v>
      </c>
      <c r="E55" s="10" t="str">
        <f>CONCATENATE('[1]Štart všetci'!D31)</f>
        <v>  kadeti</v>
      </c>
      <c r="F55" s="11">
        <v>0.390277777777778</v>
      </c>
      <c r="G55" s="12">
        <v>0.4257328703703704</v>
      </c>
      <c r="H55" s="13"/>
      <c r="I55" s="14">
        <f t="shared" si="3"/>
        <v>0.035455092592592385</v>
      </c>
      <c r="J55" s="15">
        <f t="shared" si="5"/>
        <v>0.010654976851851627</v>
      </c>
      <c r="K55" s="17">
        <f t="shared" si="4"/>
        <v>921</v>
      </c>
    </row>
    <row r="56" spans="1:11" s="22" customFormat="1" ht="12.75" hidden="1">
      <c r="A56" s="9">
        <v>1</v>
      </c>
      <c r="B56" s="10">
        <v>289</v>
      </c>
      <c r="C56" s="10" t="str">
        <f>CONCATENATE('[1]Štart všetci'!B94)</f>
        <v>Martikán, Michal</v>
      </c>
      <c r="D56" s="10">
        <f>CONCATENATE('[1]Štart všetci'!C94)</f>
      </c>
      <c r="E56" s="10" t="s">
        <v>16</v>
      </c>
      <c r="F56" s="11">
        <v>0.390277777777778</v>
      </c>
      <c r="G56" s="18">
        <v>0.4259079861111111</v>
      </c>
      <c r="H56" s="13"/>
      <c r="I56" s="14">
        <f t="shared" si="3"/>
        <v>0.03563020833333308</v>
      </c>
      <c r="J56" s="15">
        <f t="shared" si="5"/>
        <v>0.010830092592592322</v>
      </c>
      <c r="K56" s="17">
        <f t="shared" si="4"/>
        <v>936</v>
      </c>
    </row>
    <row r="57" spans="1:11" s="22" customFormat="1" ht="12.75" hidden="1">
      <c r="A57" s="9">
        <v>1</v>
      </c>
      <c r="B57" s="10" t="str">
        <f>CONCATENATE('[1]Štart všetci'!A83)</f>
        <v>277</v>
      </c>
      <c r="C57" s="10" t="str">
        <f>CONCATENATE('[1]Štart všetci'!B83)</f>
        <v>  Biel ,  Karol </v>
      </c>
      <c r="D57" s="10" t="str">
        <f>CONCATENATE('[1]Štart všetci'!C83)</f>
        <v>  HK James Dolný Kubín </v>
      </c>
      <c r="E57" s="10" t="str">
        <f>CONCATENATE('[1]Štart všetci'!D83)</f>
        <v>  kadeti</v>
      </c>
      <c r="F57" s="11">
        <v>0.390277777777778</v>
      </c>
      <c r="G57" s="12">
        <v>0.4259983796296296</v>
      </c>
      <c r="H57" s="13"/>
      <c r="I57" s="14">
        <f t="shared" si="3"/>
        <v>0.03572060185185161</v>
      </c>
      <c r="J57" s="15">
        <f t="shared" si="5"/>
        <v>0.01092048611111085</v>
      </c>
      <c r="K57" s="17">
        <f t="shared" si="4"/>
        <v>944</v>
      </c>
    </row>
    <row r="58" spans="1:11" s="22" customFormat="1" ht="12.75" hidden="1">
      <c r="A58" s="9">
        <v>1</v>
      </c>
      <c r="B58" s="10" t="str">
        <f>CONCATENATE('[1]Štart všetci'!A109)</f>
        <v>284</v>
      </c>
      <c r="C58" s="10" t="str">
        <f>CONCATENATE('[1]Štart všetci'!B109)</f>
        <v>Jurina Ján</v>
      </c>
      <c r="D58" s="10" t="str">
        <f>CONCATENATE('[1]Štart všetci'!C109)</f>
        <v>TJ Roháče</v>
      </c>
      <c r="E58" s="10" t="str">
        <f>CONCATENATE('[1]Štart všetci'!D109)</f>
        <v>muzi_C1</v>
      </c>
      <c r="F58" s="11">
        <v>0.3902777777777778</v>
      </c>
      <c r="G58" s="12">
        <v>0.4260453703703704</v>
      </c>
      <c r="H58" s="13"/>
      <c r="I58" s="14">
        <f t="shared" si="3"/>
        <v>0.0357675925925926</v>
      </c>
      <c r="J58" s="15">
        <f t="shared" si="5"/>
        <v>0.010967476851851843</v>
      </c>
      <c r="K58" s="17">
        <f t="shared" si="4"/>
        <v>948</v>
      </c>
    </row>
    <row r="59" spans="1:11" s="22" customFormat="1" ht="12.75">
      <c r="A59" s="9">
        <v>2</v>
      </c>
      <c r="B59" s="38" t="s">
        <v>197</v>
      </c>
      <c r="C59" s="38" t="s">
        <v>198</v>
      </c>
      <c r="D59" s="38" t="s">
        <v>199</v>
      </c>
      <c r="E59" s="38" t="s">
        <v>295</v>
      </c>
      <c r="F59" s="11">
        <v>0.390277777777778</v>
      </c>
      <c r="G59" s="12">
        <v>0.42421423611111114</v>
      </c>
      <c r="H59" s="13"/>
      <c r="I59" s="14">
        <v>0.03393645833333314</v>
      </c>
      <c r="J59" s="15">
        <v>0.009136342592592384</v>
      </c>
      <c r="K59" s="39">
        <v>789</v>
      </c>
    </row>
    <row r="60" spans="1:11" s="22" customFormat="1" ht="12.75" hidden="1">
      <c r="A60" s="9">
        <v>1</v>
      </c>
      <c r="B60" s="10" t="str">
        <f>CONCATENATE('[1]Štart všetci'!A51)</f>
        <v>212</v>
      </c>
      <c r="C60" s="10" t="str">
        <f>CONCATENATE('[1]Štart všetci'!B51)</f>
        <v>  Vrbovský ,  Ivan </v>
      </c>
      <c r="D60" s="10" t="str">
        <f>CONCATENATE('[1]Štart všetci'!C51)</f>
        <v>  žiadný </v>
      </c>
      <c r="E60" s="10" t="str">
        <f>CONCATENATE('[1]Štart všetci'!D51)</f>
        <v>  muzi_B</v>
      </c>
      <c r="F60" s="11">
        <v>0.390277777777778</v>
      </c>
      <c r="G60" s="12">
        <v>0.4265403935185185</v>
      </c>
      <c r="H60" s="13"/>
      <c r="I60" s="14">
        <f aca="true" t="shared" si="6" ref="I60:I102">G60-F60+H60</f>
        <v>0.03626261574074052</v>
      </c>
      <c r="J60" s="15">
        <f aca="true" t="shared" si="7" ref="J60:J102">I60-$I$6</f>
        <v>0.011462499999999765</v>
      </c>
      <c r="K60" s="17">
        <f aca="true" t="shared" si="8" ref="K60:K102">HOUR(J60)*3600+MINUTE(J60)*60+SECOND(J60)</f>
        <v>990</v>
      </c>
    </row>
    <row r="61" spans="1:11" s="22" customFormat="1" ht="12.75" hidden="1">
      <c r="A61" s="9">
        <v>1</v>
      </c>
      <c r="B61" s="10" t="str">
        <f>CONCATENATE('[1]Štart všetci'!A48)</f>
        <v>210</v>
      </c>
      <c r="C61" s="10" t="str">
        <f>CONCATENATE('[1]Štart všetci'!B48)</f>
        <v>  Lukeš ,  Tomáš </v>
      </c>
      <c r="D61" s="10" t="str">
        <f>CONCATENATE('[1]Štart všetci'!C48)</f>
        <v>  LK Balvan </v>
      </c>
      <c r="E61" s="10" t="str">
        <f>CONCATENATE('[1]Štart všetci'!D48)</f>
        <v>  muzi_A</v>
      </c>
      <c r="F61" s="11">
        <v>0.4048611111111111</v>
      </c>
      <c r="G61" s="12">
        <v>0.4411951388888889</v>
      </c>
      <c r="H61" s="13"/>
      <c r="I61" s="14">
        <f t="shared" si="6"/>
        <v>0.03633402777777778</v>
      </c>
      <c r="J61" s="15">
        <f t="shared" si="7"/>
        <v>0.01153391203703702</v>
      </c>
      <c r="K61" s="17">
        <f t="shared" si="8"/>
        <v>997</v>
      </c>
    </row>
    <row r="62" spans="1:11" s="22" customFormat="1" ht="12.75" hidden="1">
      <c r="A62" s="9">
        <v>1</v>
      </c>
      <c r="B62" s="10">
        <v>207</v>
      </c>
      <c r="C62" s="10" t="str">
        <f>CONCATENATE('[1]Štart všetci'!B67)</f>
        <v>  Turlík ,  Matúš </v>
      </c>
      <c r="D62" s="10" t="str">
        <f>CONCATENATE('[1]Štart všetci'!C67)</f>
        <v>  C.A.P. Prešov </v>
      </c>
      <c r="E62" s="10" t="str">
        <f>CONCATENATE('[1]Štart všetci'!D67)</f>
        <v>  kadeti</v>
      </c>
      <c r="F62" s="11">
        <v>0.390277777777778</v>
      </c>
      <c r="G62" s="12">
        <v>0.42661875</v>
      </c>
      <c r="H62" s="13"/>
      <c r="I62" s="14">
        <f t="shared" si="6"/>
        <v>0.03634097222222199</v>
      </c>
      <c r="J62" s="15">
        <f t="shared" si="7"/>
        <v>0.011540856481481232</v>
      </c>
      <c r="K62" s="17">
        <f t="shared" si="8"/>
        <v>997</v>
      </c>
    </row>
    <row r="63" spans="1:11" s="22" customFormat="1" ht="12.75" hidden="1">
      <c r="A63" s="9">
        <v>1</v>
      </c>
      <c r="B63" s="10" t="str">
        <f>CONCATENATE('[1]Štart všetci'!A97)</f>
        <v>291</v>
      </c>
      <c r="C63" s="10" t="str">
        <f>CONCATENATE('[1]Štart všetci'!B97)</f>
        <v>  Pastoreková ,  Lucia </v>
      </c>
      <c r="D63" s="10" t="str">
        <f>CONCATENATE('[1]Štart všetci'!C97)</f>
        <v>  HK Kamenna chata </v>
      </c>
      <c r="E63" s="10" t="str">
        <f>CONCATENATE('[1]Štart všetci'!D97)</f>
        <v>  kadetky</v>
      </c>
      <c r="F63" s="11">
        <v>0.390277777777778</v>
      </c>
      <c r="G63" s="12">
        <v>0.4267861111111111</v>
      </c>
      <c r="H63" s="13"/>
      <c r="I63" s="14">
        <f t="shared" si="6"/>
        <v>0.03650833333333309</v>
      </c>
      <c r="J63" s="15">
        <f t="shared" si="7"/>
        <v>0.01170821759259233</v>
      </c>
      <c r="K63" s="17">
        <f t="shared" si="8"/>
        <v>1012</v>
      </c>
    </row>
    <row r="64" spans="1:11" s="22" customFormat="1" ht="12.75" hidden="1">
      <c r="A64" s="9">
        <v>1</v>
      </c>
      <c r="B64" s="10" t="str">
        <f>CONCATENATE('[1]Štart všetci'!A29)</f>
        <v>187</v>
      </c>
      <c r="C64" s="10" t="str">
        <f>CONCATENATE('[1]Štart všetci'!B29)</f>
        <v>  Nota ,  Durko </v>
      </c>
      <c r="D64" s="10" t="str">
        <f>CONCATENATE('[1]Štart všetci'!C29)</f>
        <v>  Krivan </v>
      </c>
      <c r="E64" s="10" t="str">
        <f>CONCATENATE('[1]Štart všetci'!D29)</f>
        <v>muzi_C</v>
      </c>
      <c r="F64" s="11">
        <v>0.390277777777778</v>
      </c>
      <c r="G64" s="12">
        <v>0.4270277777777778</v>
      </c>
      <c r="H64" s="13"/>
      <c r="I64" s="14">
        <f t="shared" si="6"/>
        <v>0.03674999999999978</v>
      </c>
      <c r="J64" s="15">
        <f t="shared" si="7"/>
        <v>0.011949884259259025</v>
      </c>
      <c r="K64" s="17">
        <f t="shared" si="8"/>
        <v>1032</v>
      </c>
    </row>
    <row r="65" spans="1:11" s="22" customFormat="1" ht="12.75" hidden="1">
      <c r="A65" s="9">
        <v>1</v>
      </c>
      <c r="B65" s="10" t="str">
        <f>CONCATENATE('[1]Štart všetci'!A96)</f>
        <v>290</v>
      </c>
      <c r="C65" s="10" t="str">
        <f>CONCATENATE('[1]Štart všetci'!B96)</f>
        <v>  Cigler ,  Milan </v>
      </c>
      <c r="D65" s="10" t="str">
        <f>CONCATENATE('[1]Štart všetci'!C96)</f>
        <v>  SkialpKlub Krizna </v>
      </c>
      <c r="E65" s="10" t="str">
        <f>CONCATENATE('[1]Štart všetci'!D96)</f>
        <v>  muzi_A</v>
      </c>
      <c r="F65" s="11">
        <v>0.40520833333333334</v>
      </c>
      <c r="G65" s="12">
        <v>0.4420516203703704</v>
      </c>
      <c r="H65" s="13"/>
      <c r="I65" s="14">
        <f t="shared" si="6"/>
        <v>0.03684328703703704</v>
      </c>
      <c r="J65" s="15">
        <f t="shared" si="7"/>
        <v>0.012043171296296284</v>
      </c>
      <c r="K65" s="17">
        <f t="shared" si="8"/>
        <v>1041</v>
      </c>
    </row>
    <row r="66" spans="1:11" s="22" customFormat="1" ht="12.75" hidden="1">
      <c r="A66" s="9">
        <v>1</v>
      </c>
      <c r="B66" s="10" t="str">
        <f>CONCATENATE('[1]Štart všetci'!A88)</f>
        <v>282</v>
      </c>
      <c r="C66" s="10" t="str">
        <f>CONCATENATE('[1]Štart všetci'!B88)</f>
        <v>  Cienik ,  Juraj </v>
      </c>
      <c r="D66" s="10" t="str">
        <f>CONCATENATE('[1]Štart všetci'!C88)</f>
        <v>  za seba </v>
      </c>
      <c r="E66" s="10" t="str">
        <f>CONCATENATE('[1]Štart všetci'!D88)</f>
        <v>  juniori</v>
      </c>
      <c r="F66" s="11">
        <v>0.390277777777778</v>
      </c>
      <c r="G66" s="12">
        <v>0.4282394675925926</v>
      </c>
      <c r="H66" s="13"/>
      <c r="I66" s="14">
        <f t="shared" si="6"/>
        <v>0.037961689814814625</v>
      </c>
      <c r="J66" s="15">
        <f t="shared" si="7"/>
        <v>0.013161574074073867</v>
      </c>
      <c r="K66" s="17">
        <f t="shared" si="8"/>
        <v>1137</v>
      </c>
    </row>
    <row r="67" spans="1:11" s="22" customFormat="1" ht="12.75" hidden="1">
      <c r="A67" s="9">
        <v>1</v>
      </c>
      <c r="B67" s="10" t="str">
        <f>CONCATENATE('[1]Štart všetci'!A91)</f>
        <v>286</v>
      </c>
      <c r="C67" s="10" t="str">
        <f>CONCATENATE('[1]Štart všetci'!B91)</f>
        <v>  Jurinová ,  Beáta </v>
      </c>
      <c r="D67" s="10" t="str">
        <f>CONCATENATE('[1]Štart všetci'!C91)</f>
        <v>  SK Žiarska dolina </v>
      </c>
      <c r="E67" s="10" t="str">
        <f>CONCATENATE('[1]Štart všetci'!D91)</f>
        <v>  zeny_A</v>
      </c>
      <c r="F67" s="11">
        <v>0.3958333333333333</v>
      </c>
      <c r="G67" s="12">
        <v>0.4337962962962963</v>
      </c>
      <c r="H67" s="13"/>
      <c r="I67" s="14">
        <f t="shared" si="6"/>
        <v>0.037962962962962976</v>
      </c>
      <c r="J67" s="15">
        <f t="shared" si="7"/>
        <v>0.013162847222222218</v>
      </c>
      <c r="K67" s="17">
        <f t="shared" si="8"/>
        <v>1137</v>
      </c>
    </row>
    <row r="68" spans="1:11" s="22" customFormat="1" ht="12.75" hidden="1">
      <c r="A68" s="9">
        <v>1</v>
      </c>
      <c r="B68" s="10" t="str">
        <f>CONCATENATE('[1]Štart všetci'!A99)</f>
        <v>293</v>
      </c>
      <c r="C68" s="10" t="str">
        <f>CONCATENATE('[1]Štart všetci'!B99)</f>
        <v>  Kovacik ,  Momo </v>
      </c>
      <c r="D68" s="10" t="str">
        <f>CONCATENATE('[1]Štart všetci'!C99)</f>
        <v>  Skialp Krížna </v>
      </c>
      <c r="E68" s="10" t="str">
        <f>CONCATENATE('[1]Štart všetci'!D99)</f>
        <v>  muzi_B</v>
      </c>
      <c r="F68" s="11">
        <v>0.390277777777778</v>
      </c>
      <c r="G68" s="12">
        <v>0.4284266203703704</v>
      </c>
      <c r="H68" s="13"/>
      <c r="I68" s="14">
        <f t="shared" si="6"/>
        <v>0.03814884259259238</v>
      </c>
      <c r="J68" s="15">
        <f t="shared" si="7"/>
        <v>0.013348726851851622</v>
      </c>
      <c r="K68" s="17">
        <f t="shared" si="8"/>
        <v>1153</v>
      </c>
    </row>
    <row r="69" spans="1:11" s="22" customFormat="1" ht="12.75" hidden="1">
      <c r="A69" s="9">
        <v>1</v>
      </c>
      <c r="B69" s="10" t="str">
        <f>CONCATENATE('[1]Štart všetci'!A24)</f>
        <v>182</v>
      </c>
      <c r="C69" s="10" t="str">
        <f>CONCATENATE('[1]Štart všetci'!B24)</f>
        <v>  Gunár ,  Adrián </v>
      </c>
      <c r="D69" s="10" t="str">
        <f>CONCATENATE('[1]Štart všetci'!C24)</f>
        <v>  HK Skifunalp </v>
      </c>
      <c r="E69" s="10" t="str">
        <f>CONCATENATE('[1]Štart všetci'!D24)</f>
        <v>  muzi_B</v>
      </c>
      <c r="F69" s="11">
        <v>0.390277777777778</v>
      </c>
      <c r="G69" s="12">
        <v>0.42870474537037034</v>
      </c>
      <c r="H69" s="13"/>
      <c r="I69" s="14">
        <f t="shared" si="6"/>
        <v>0.03842696759259234</v>
      </c>
      <c r="J69" s="15">
        <f t="shared" si="7"/>
        <v>0.013626851851851585</v>
      </c>
      <c r="K69" s="17">
        <f t="shared" si="8"/>
        <v>1177</v>
      </c>
    </row>
    <row r="70" spans="1:11" s="22" customFormat="1" ht="12.75" hidden="1">
      <c r="A70" s="9">
        <v>1</v>
      </c>
      <c r="B70" s="10" t="str">
        <f>CONCATENATE('[1]Štart všetci'!A61)</f>
        <v>224</v>
      </c>
      <c r="C70" s="10" t="str">
        <f>CONCATENATE('[1]Štart všetci'!B61)</f>
        <v>Ing.  Matula,  Michal </v>
      </c>
      <c r="D70" s="10" t="str">
        <f>CONCATENATE('[1]Štart všetci'!C61)</f>
        <v>  Martin </v>
      </c>
      <c r="E70" s="10" t="str">
        <f>CONCATENATE('[1]Štart všetci'!D61)</f>
        <v>  muzi_B</v>
      </c>
      <c r="F70" s="11">
        <v>0.390277777777778</v>
      </c>
      <c r="G70" s="12">
        <v>0.42889340277777777</v>
      </c>
      <c r="H70" s="13"/>
      <c r="I70" s="14">
        <f t="shared" si="6"/>
        <v>0.038615624999999765</v>
      </c>
      <c r="J70" s="15">
        <f t="shared" si="7"/>
        <v>0.013815509259259007</v>
      </c>
      <c r="K70" s="17">
        <f t="shared" si="8"/>
        <v>1194</v>
      </c>
    </row>
    <row r="71" spans="1:11" s="22" customFormat="1" ht="12.75" hidden="1">
      <c r="A71" s="9">
        <v>1</v>
      </c>
      <c r="B71" s="10" t="str">
        <f>CONCATENATE('[1]Štart všetci'!A45)</f>
        <v>206</v>
      </c>
      <c r="C71" s="10" t="str">
        <f>CONCATENATE('[1]Štart všetci'!B45)</f>
        <v>  Suchánek ,  Lukáš </v>
      </c>
      <c r="D71" s="10" t="str">
        <f>CONCATENATE('[1]Štart všetci'!C45)</f>
        <v>  khb radegast </v>
      </c>
      <c r="E71" s="10" t="str">
        <f>CONCATENATE('[1]Štart všetci'!D45)</f>
        <v>  muzi_A</v>
      </c>
      <c r="F71" s="11">
        <v>0.390277777777778</v>
      </c>
      <c r="G71" s="12">
        <v>0.4293342592592593</v>
      </c>
      <c r="H71" s="13"/>
      <c r="I71" s="14">
        <f t="shared" si="6"/>
        <v>0.039056481481481276</v>
      </c>
      <c r="J71" s="15">
        <f t="shared" si="7"/>
        <v>0.014256365740740518</v>
      </c>
      <c r="K71" s="17">
        <f t="shared" si="8"/>
        <v>1232</v>
      </c>
    </row>
    <row r="72" spans="1:11" s="22" customFormat="1" ht="12.75" hidden="1">
      <c r="A72" s="9">
        <v>1</v>
      </c>
      <c r="B72" s="10" t="str">
        <f>CONCATENATE('[1]Štart všetci'!A87)</f>
        <v>281</v>
      </c>
      <c r="C72" s="10" t="str">
        <f>CONCATENATE('[1]Štart všetci'!B87)</f>
        <v>  Smoleňová ,  Katarína </v>
      </c>
      <c r="D72" s="10" t="str">
        <f>CONCATENATE('[1]Štart všetci'!C87)</f>
        <v>  HK James Dolný Kubín </v>
      </c>
      <c r="E72" s="10" t="str">
        <f>CONCATENATE('[1]Štart všetci'!D87)</f>
        <v>  zeny_B</v>
      </c>
      <c r="F72" s="11">
        <v>0.390277777777778</v>
      </c>
      <c r="G72" s="12">
        <v>0.4294605324074074</v>
      </c>
      <c r="H72" s="13"/>
      <c r="I72" s="14">
        <f t="shared" si="6"/>
        <v>0.03918275462962939</v>
      </c>
      <c r="J72" s="15">
        <f t="shared" si="7"/>
        <v>0.014382638888888633</v>
      </c>
      <c r="K72" s="17">
        <f t="shared" si="8"/>
        <v>1243</v>
      </c>
    </row>
    <row r="73" spans="1:11" s="22" customFormat="1" ht="12.75" hidden="1">
      <c r="A73" s="9">
        <v>1</v>
      </c>
      <c r="B73" s="10">
        <v>152</v>
      </c>
      <c r="C73" s="10" t="s">
        <v>17</v>
      </c>
      <c r="D73" s="10" t="str">
        <f>CONCATENATE('[1]Štart všetci'!C109)</f>
        <v>TJ Roháče</v>
      </c>
      <c r="E73" s="10" t="s">
        <v>18</v>
      </c>
      <c r="F73" s="11">
        <v>0.3902777777777778</v>
      </c>
      <c r="G73" s="12">
        <v>0.4295255787037037</v>
      </c>
      <c r="H73" s="13"/>
      <c r="I73" s="14">
        <f t="shared" si="6"/>
        <v>0.039247800925925946</v>
      </c>
      <c r="J73" s="15">
        <f t="shared" si="7"/>
        <v>0.014447685185185188</v>
      </c>
      <c r="K73" s="17">
        <f t="shared" si="8"/>
        <v>1248</v>
      </c>
    </row>
    <row r="74" spans="1:11" s="22" customFormat="1" ht="12.75" hidden="1">
      <c r="A74" s="9">
        <v>1</v>
      </c>
      <c r="B74" s="10" t="str">
        <f>CONCATENATE('[1]Štart všetci'!A65)</f>
        <v>228</v>
      </c>
      <c r="C74" s="10" t="str">
        <f>CONCATENATE('[1]Štart všetci'!B65)</f>
        <v>  Paľa ,  Peter </v>
      </c>
      <c r="D74" s="10" t="str">
        <f>CONCATENATE('[1]Štart všetci'!C65)</f>
        <v>  TJ Nižná </v>
      </c>
      <c r="E74" s="10" t="str">
        <f>CONCATENATE('[1]Štart všetci'!D65)</f>
        <v>  juniori</v>
      </c>
      <c r="F74" s="11">
        <v>0.390277777777778</v>
      </c>
      <c r="G74" s="12">
        <v>0.42967094907407405</v>
      </c>
      <c r="H74" s="13"/>
      <c r="I74" s="14">
        <f t="shared" si="6"/>
        <v>0.03939317129629605</v>
      </c>
      <c r="J74" s="15">
        <f t="shared" si="7"/>
        <v>0.01459305555555529</v>
      </c>
      <c r="K74" s="17">
        <f t="shared" si="8"/>
        <v>1261</v>
      </c>
    </row>
    <row r="75" spans="1:11" s="22" customFormat="1" ht="12.75" hidden="1">
      <c r="A75" s="9">
        <v>1</v>
      </c>
      <c r="B75" s="10" t="str">
        <f>CONCATENATE('[1]Štart všetci'!A77)</f>
        <v>271</v>
      </c>
      <c r="C75" s="10" t="str">
        <f>CONCATENATE('[1]Štart všetci'!B77)</f>
        <v>  Grohová ,  Karolína </v>
      </c>
      <c r="D75" s="10" t="str">
        <f>CONCATENATE('[1]Štart všetci'!C77)</f>
        <v>  AKLV ALPINE PRO </v>
      </c>
      <c r="E75" s="10" t="str">
        <f>CONCATENATE('[1]Štart všetci'!D77)</f>
        <v>  kadetky</v>
      </c>
      <c r="F75" s="11">
        <v>0.390277777777778</v>
      </c>
      <c r="G75" s="12">
        <v>0.43018935185185186</v>
      </c>
      <c r="H75" s="13"/>
      <c r="I75" s="14">
        <f t="shared" si="6"/>
        <v>0.03991157407407386</v>
      </c>
      <c r="J75" s="15">
        <f t="shared" si="7"/>
        <v>0.015111458333333105</v>
      </c>
      <c r="K75" s="17">
        <f t="shared" si="8"/>
        <v>1306</v>
      </c>
    </row>
    <row r="76" spans="1:11" s="22" customFormat="1" ht="12.75" hidden="1">
      <c r="A76" s="9">
        <v>1</v>
      </c>
      <c r="B76" s="10">
        <v>265</v>
      </c>
      <c r="C76" s="10" t="str">
        <f>CONCATENATE('[1]Štart všetci'!B106)</f>
        <v>Koles, Peter</v>
      </c>
      <c r="D76" s="10" t="str">
        <f>CONCATENATE('[1]Štart všetci'!C106)</f>
        <v>SO Telgárt</v>
      </c>
      <c r="E76" s="10" t="str">
        <f>CONCATENATE('[1]Štart všetci'!D106)</f>
        <v>kadeti</v>
      </c>
      <c r="F76" s="11">
        <v>0.390277777777778</v>
      </c>
      <c r="G76" s="12">
        <v>0.43027789351851853</v>
      </c>
      <c r="H76" s="13"/>
      <c r="I76" s="14">
        <f t="shared" si="6"/>
        <v>0.04000011574074053</v>
      </c>
      <c r="J76" s="15">
        <f t="shared" si="7"/>
        <v>0.01519999999999977</v>
      </c>
      <c r="K76" s="17">
        <f t="shared" si="8"/>
        <v>1313</v>
      </c>
    </row>
    <row r="77" spans="1:11" s="22" customFormat="1" ht="12.75" hidden="1">
      <c r="A77" s="9">
        <v>1</v>
      </c>
      <c r="B77" s="10" t="str">
        <f>CONCATENATE('[1]Štart všetci'!A74)</f>
        <v>267</v>
      </c>
      <c r="C77" s="10" t="str">
        <f>CONCATENATE('[1]Štart všetci'!B74)</f>
        <v>Stantl, Igor</v>
      </c>
      <c r="D77" s="10" t="str">
        <f>CONCATENATE('[1]Štart všetci'!C74)</f>
        <v>ŠK COPY Servis LM</v>
      </c>
      <c r="E77" s="10" t="str">
        <f>CONCATENATE('[1]Štart všetci'!D74)</f>
        <v>muzi_C</v>
      </c>
      <c r="F77" s="11">
        <v>0.390277777777778</v>
      </c>
      <c r="G77" s="12">
        <v>0.4306482638888889</v>
      </c>
      <c r="H77" s="13"/>
      <c r="I77" s="14">
        <f t="shared" si="6"/>
        <v>0.04037048611111088</v>
      </c>
      <c r="J77" s="15">
        <f t="shared" si="7"/>
        <v>0.015570370370370124</v>
      </c>
      <c r="K77" s="17">
        <f t="shared" si="8"/>
        <v>1345</v>
      </c>
    </row>
    <row r="78" spans="1:11" s="22" customFormat="1" ht="12.75">
      <c r="A78" s="9">
        <v>3</v>
      </c>
      <c r="B78" s="10" t="str">
        <f>CONCATENATE('[1]Štart všetci'!A85)</f>
        <v>279</v>
      </c>
      <c r="C78" s="10" t="str">
        <f>CONCATENATE('[1]Štart všetci'!B85)</f>
        <v>Cienik, Radovan</v>
      </c>
      <c r="D78" s="10" t="str">
        <f>CONCATENATE('[1]Štart všetci'!C85)</f>
        <v>KBL Martin</v>
      </c>
      <c r="E78" s="10" t="str">
        <f>CONCATENATE('[1]Štart všetci'!D85)</f>
        <v>army</v>
      </c>
      <c r="F78" s="11">
        <v>0.390277777777778</v>
      </c>
      <c r="G78" s="12">
        <v>0.4263163194444444</v>
      </c>
      <c r="H78" s="13"/>
      <c r="I78" s="14">
        <f t="shared" si="6"/>
        <v>0.036038541666666424</v>
      </c>
      <c r="J78" s="15">
        <f t="shared" si="7"/>
        <v>0.011238425925925666</v>
      </c>
      <c r="K78" s="17">
        <f t="shared" si="8"/>
        <v>971</v>
      </c>
    </row>
    <row r="79" spans="1:11" s="22" customFormat="1" ht="12.75" hidden="1">
      <c r="A79" s="9">
        <v>1</v>
      </c>
      <c r="B79" s="10" t="str">
        <f>CONCATENATE('[1]Štart všetci'!A13)</f>
        <v>155</v>
      </c>
      <c r="C79" s="10" t="str">
        <f>CONCATENATE('[1]Štart všetci'!B13)</f>
        <v>Settey, Juraj</v>
      </c>
      <c r="D79" s="10" t="str">
        <f>CONCATENATE('[1]Štart všetci'!C13)</f>
        <v>HK Jasná</v>
      </c>
      <c r="E79" s="10" t="str">
        <f>CONCATENATE('[1]Štart všetci'!D13)</f>
        <v>kadeti</v>
      </c>
      <c r="F79" s="11">
        <v>0.390277777777778</v>
      </c>
      <c r="G79" s="12">
        <v>0.43120266203703705</v>
      </c>
      <c r="H79" s="13"/>
      <c r="I79" s="14">
        <f t="shared" si="6"/>
        <v>0.04092488425925905</v>
      </c>
      <c r="J79" s="15">
        <f t="shared" si="7"/>
        <v>0.016124768518518295</v>
      </c>
      <c r="K79" s="17">
        <f t="shared" si="8"/>
        <v>1393</v>
      </c>
    </row>
    <row r="80" spans="1:11" s="22" customFormat="1" ht="12.75" hidden="1">
      <c r="A80" s="9">
        <v>1</v>
      </c>
      <c r="B80" s="10" t="str">
        <f>CONCATENATE('[1]Štart všetci'!A11)</f>
        <v>151</v>
      </c>
      <c r="C80" s="10" t="str">
        <f>CONCATENATE('[1]Štart všetci'!B11)</f>
        <v>Kračmer, Peter</v>
      </c>
      <c r="D80" s="10" t="str">
        <f>CONCATENATE('[1]Štart všetci'!C11)</f>
        <v>LK Turany</v>
      </c>
      <c r="E80" s="10" t="str">
        <f>CONCATENATE('[1]Štart všetci'!D11)</f>
        <v>muzi_B</v>
      </c>
      <c r="F80" s="11">
        <v>0.390277777777778</v>
      </c>
      <c r="G80" s="12">
        <v>0.43205810185185184</v>
      </c>
      <c r="H80" s="13"/>
      <c r="I80" s="14">
        <f t="shared" si="6"/>
        <v>0.04178032407407384</v>
      </c>
      <c r="J80" s="15">
        <f t="shared" si="7"/>
        <v>0.01698020833333308</v>
      </c>
      <c r="K80" s="17">
        <f t="shared" si="8"/>
        <v>1467</v>
      </c>
    </row>
    <row r="81" spans="1:11" s="22" customFormat="1" ht="12.75" hidden="1">
      <c r="A81" s="9">
        <v>1</v>
      </c>
      <c r="B81" s="10" t="str">
        <f>CONCATENATE('[1]Štart všetci'!A63)</f>
        <v>226</v>
      </c>
      <c r="C81" s="10" t="str">
        <f>CONCATENATE('[1]Štart všetci'!B63)</f>
        <v>Párička, Július</v>
      </c>
      <c r="D81" s="10">
        <f>CONCATENATE('[1]Štart všetci'!C63)</f>
      </c>
      <c r="E81" s="10" t="str">
        <f>CONCATENATE('[1]Štart všetci'!D63)</f>
        <v>muzi_C</v>
      </c>
      <c r="F81" s="11">
        <v>0.390277777777778</v>
      </c>
      <c r="G81" s="12">
        <v>0.43221875000000004</v>
      </c>
      <c r="H81" s="13"/>
      <c r="I81" s="14">
        <f t="shared" si="6"/>
        <v>0.04194097222222204</v>
      </c>
      <c r="J81" s="15">
        <f t="shared" si="7"/>
        <v>0.01714085648148128</v>
      </c>
      <c r="K81" s="17">
        <f t="shared" si="8"/>
        <v>1481</v>
      </c>
    </row>
    <row r="82" spans="1:11" s="22" customFormat="1" ht="12.75" hidden="1">
      <c r="A82" s="9">
        <v>1</v>
      </c>
      <c r="B82" s="10" t="str">
        <f>CONCATENATE('[1]Štart všetci'!A37)</f>
        <v>195</v>
      </c>
      <c r="C82" s="10" t="str">
        <f>CONCATENATE('[1]Štart všetci'!B37)</f>
        <v>Ing.  Szabo,  Lubomir </v>
      </c>
      <c r="D82" s="10" t="str">
        <f>CONCATENATE('[1]Štart všetci'!C37)</f>
        <v>  TU Slavia Zvolen </v>
      </c>
      <c r="E82" s="10" t="str">
        <f>CONCATENATE('[1]Štart všetci'!D37)</f>
        <v>  muzi_B</v>
      </c>
      <c r="F82" s="11">
        <v>0.390277777777778</v>
      </c>
      <c r="G82" s="12">
        <v>0.4336094907407408</v>
      </c>
      <c r="H82" s="13"/>
      <c r="I82" s="14">
        <f t="shared" si="6"/>
        <v>0.04333171296296279</v>
      </c>
      <c r="J82" s="15">
        <f t="shared" si="7"/>
        <v>0.01853159722222203</v>
      </c>
      <c r="K82" s="17">
        <f t="shared" si="8"/>
        <v>1601</v>
      </c>
    </row>
    <row r="83" spans="1:11" s="22" customFormat="1" ht="12.75" hidden="1">
      <c r="A83" s="9">
        <v>1</v>
      </c>
      <c r="B83" s="10" t="str">
        <f>CONCATENATE('[1]Štart všetci'!A107)</f>
        <v>148</v>
      </c>
      <c r="C83" s="10" t="str">
        <f>CONCATENATE('[1]Štart všetci'!B107)</f>
        <v>Ing. Paulik, Milan</v>
      </c>
      <c r="D83" s="10" t="str">
        <f>CONCATENATE('[1]Štart všetci'!C107)</f>
        <v>HK Skifun Alp</v>
      </c>
      <c r="E83" s="10" t="str">
        <f>CONCATENATE('[1]Štart všetci'!D107)</f>
        <v>muzi_B</v>
      </c>
      <c r="F83" s="11">
        <v>0.3902777777777778</v>
      </c>
      <c r="G83" s="12">
        <v>0.43364421296296296</v>
      </c>
      <c r="H83" s="13"/>
      <c r="I83" s="14">
        <f t="shared" si="6"/>
        <v>0.04336643518518518</v>
      </c>
      <c r="J83" s="15">
        <f t="shared" si="7"/>
        <v>0.018566319444444424</v>
      </c>
      <c r="K83" s="17">
        <f t="shared" si="8"/>
        <v>1604</v>
      </c>
    </row>
    <row r="84" spans="1:11" s="22" customFormat="1" ht="12.75" hidden="1">
      <c r="A84" s="9">
        <v>1</v>
      </c>
      <c r="B84" s="10" t="str">
        <f>CONCATENATE('[1]Štart všetci'!A104)</f>
        <v>297</v>
      </c>
      <c r="C84" s="10" t="str">
        <f>CONCATENATE('[1]Štart všetci'!B104)</f>
        <v>Sláva, Ondrej</v>
      </c>
      <c r="D84" s="10">
        <f>CONCATENATE('[1]Štart všetci'!C104)</f>
      </c>
      <c r="E84" s="10" t="str">
        <f>CONCATENATE('[1]Štart všetci'!D104)</f>
        <v>muzi_C</v>
      </c>
      <c r="F84" s="11">
        <v>0.390277777777778</v>
      </c>
      <c r="G84" s="12">
        <v>0.4337756944444444</v>
      </c>
      <c r="H84" s="13"/>
      <c r="I84" s="14">
        <f t="shared" si="6"/>
        <v>0.043497916666666414</v>
      </c>
      <c r="J84" s="15">
        <f t="shared" si="7"/>
        <v>0.018697800925925656</v>
      </c>
      <c r="K84" s="17">
        <f t="shared" si="8"/>
        <v>1615</v>
      </c>
    </row>
    <row r="85" spans="1:11" s="22" customFormat="1" ht="12.75" hidden="1">
      <c r="A85" s="9">
        <v>1</v>
      </c>
      <c r="B85" s="10" t="str">
        <f>CONCATENATE('[1]Štart všetci'!A46)</f>
        <v>208</v>
      </c>
      <c r="C85" s="10" t="str">
        <f>CONCATENATE('[1]Štart všetci'!B46)</f>
        <v>MUDr.  Turlík,  Stanislav </v>
      </c>
      <c r="D85" s="10" t="str">
        <f>CONCATENATE('[1]Štart všetci'!C46)</f>
        <v>  C.A.P. Prešov </v>
      </c>
      <c r="E85" s="10" t="str">
        <f>CONCATENATE('[1]Štart všetci'!D46)</f>
        <v>muzi_C1</v>
      </c>
      <c r="F85" s="11">
        <v>0.390277777777778</v>
      </c>
      <c r="G85" s="12">
        <v>0.4341569444444444</v>
      </c>
      <c r="H85" s="13"/>
      <c r="I85" s="14">
        <f t="shared" si="6"/>
        <v>0.043879166666666414</v>
      </c>
      <c r="J85" s="15">
        <f t="shared" si="7"/>
        <v>0.019079050925925656</v>
      </c>
      <c r="K85" s="17">
        <f t="shared" si="8"/>
        <v>1648</v>
      </c>
    </row>
    <row r="86" spans="1:11" s="22" customFormat="1" ht="12.75" hidden="1">
      <c r="A86" s="9">
        <v>1</v>
      </c>
      <c r="B86" s="10" t="str">
        <f>CONCATENATE('[1]Štart všetci'!A44)</f>
        <v>205</v>
      </c>
      <c r="C86" s="10" t="str">
        <f>CONCATENATE('[1]Štart všetci'!B44)</f>
        <v>  Pečenka ,  Libor </v>
      </c>
      <c r="D86" s="10" t="str">
        <f>CONCATENATE('[1]Štart všetci'!C44)</f>
        <v>  Extreme Sport Club Selník </v>
      </c>
      <c r="E86" s="10" t="str">
        <f>CONCATENATE('[1]Štart všetci'!D44)</f>
        <v>  veterani</v>
      </c>
      <c r="F86" s="11">
        <v>0.40347222222222223</v>
      </c>
      <c r="G86" s="12">
        <v>0.447540625</v>
      </c>
      <c r="H86" s="13"/>
      <c r="I86" s="14">
        <f t="shared" si="6"/>
        <v>0.04406840277777779</v>
      </c>
      <c r="J86" s="15">
        <f t="shared" si="7"/>
        <v>0.019268287037037035</v>
      </c>
      <c r="K86" s="17">
        <f t="shared" si="8"/>
        <v>1665</v>
      </c>
    </row>
    <row r="87" spans="1:11" s="22" customFormat="1" ht="12.75" hidden="1">
      <c r="A87" s="9">
        <v>1</v>
      </c>
      <c r="B87" s="10" t="str">
        <f>CONCATENATE('[1]Štart všetci'!A39)</f>
        <v>200</v>
      </c>
      <c r="C87" s="10" t="str">
        <f>CONCATENATE('[1]Štart všetci'!B39)</f>
        <v>  Leitner ,  Benjamín </v>
      </c>
      <c r="D87" s="10" t="str">
        <f>CONCATENATE('[1]Štart všetci'!C39)</f>
        <v>  ŽP Šport a.s. </v>
      </c>
      <c r="E87" s="10" t="str">
        <f>CONCATENATE('[1]Štart všetci'!D39)</f>
        <v>  kadeti</v>
      </c>
      <c r="F87" s="11">
        <v>0.390277777777778</v>
      </c>
      <c r="G87" s="12">
        <v>0.43435266203703704</v>
      </c>
      <c r="H87" s="13"/>
      <c r="I87" s="14">
        <f t="shared" si="6"/>
        <v>0.04407488425925904</v>
      </c>
      <c r="J87" s="15">
        <f t="shared" si="7"/>
        <v>0.01927476851851828</v>
      </c>
      <c r="K87" s="17">
        <f t="shared" si="8"/>
        <v>1665</v>
      </c>
    </row>
    <row r="88" spans="1:11" s="22" customFormat="1" ht="12.75" hidden="1">
      <c r="A88" s="9">
        <v>1</v>
      </c>
      <c r="B88" s="10" t="str">
        <f>CONCATENATE('[1]Štart všetci'!A21)</f>
        <v>179</v>
      </c>
      <c r="C88" s="10" t="str">
        <f>CONCATENATE('[1]Štart všetci'!B21)</f>
        <v>Koza, Ján</v>
      </c>
      <c r="D88" s="10">
        <f>CONCATENATE('[1]Štart všetci'!C21)</f>
      </c>
      <c r="E88" s="10" t="str">
        <f>CONCATENATE('[1]Štart všetci'!D21)</f>
        <v>muzi_C</v>
      </c>
      <c r="F88" s="11">
        <v>0.390277777777778</v>
      </c>
      <c r="G88" s="12">
        <v>0.4345601851851852</v>
      </c>
      <c r="H88" s="13"/>
      <c r="I88" s="14">
        <f t="shared" si="6"/>
        <v>0.04428240740740719</v>
      </c>
      <c r="J88" s="15">
        <f t="shared" si="7"/>
        <v>0.01948229166666643</v>
      </c>
      <c r="K88" s="17">
        <f t="shared" si="8"/>
        <v>1683</v>
      </c>
    </row>
    <row r="89" spans="1:11" s="22" customFormat="1" ht="12.75" hidden="1">
      <c r="A89" s="9">
        <v>1</v>
      </c>
      <c r="B89" s="10" t="str">
        <f>CONCATENATE('[1]Štart všetci'!A22)</f>
        <v>180</v>
      </c>
      <c r="C89" s="10" t="str">
        <f>CONCATENATE('[1]Štart všetci'!B22)</f>
        <v>Plchová, Lenka</v>
      </c>
      <c r="D89" s="10" t="str">
        <f>CONCATENATE('[1]Štart všetci'!C22)</f>
        <v>KBL Jasná LM</v>
      </c>
      <c r="E89" s="10" t="str">
        <f>CONCATENATE('[1]Štart všetci'!D22)</f>
        <v>zeny_A</v>
      </c>
      <c r="F89" s="11">
        <v>0.3951388888888889</v>
      </c>
      <c r="G89" s="12">
        <v>0.4408078703703704</v>
      </c>
      <c r="H89" s="13"/>
      <c r="I89" s="14">
        <f t="shared" si="6"/>
        <v>0.04566898148148152</v>
      </c>
      <c r="J89" s="15">
        <f t="shared" si="7"/>
        <v>0.02086886574074076</v>
      </c>
      <c r="K89" s="17">
        <f t="shared" si="8"/>
        <v>1803</v>
      </c>
    </row>
    <row r="90" spans="1:11" s="22" customFormat="1" ht="12.75" hidden="1">
      <c r="A90" s="9">
        <v>1</v>
      </c>
      <c r="B90" s="10">
        <v>269</v>
      </c>
      <c r="C90" s="10" t="str">
        <f>CONCATENATE('[1]Štart všetci'!B105)</f>
        <v>  Šramko ,  Ivan </v>
      </c>
      <c r="D90" s="10" t="str">
        <f>CONCATENATE('[1]Štart všetci'!C105)</f>
        <v>  HSnS </v>
      </c>
      <c r="E90" s="10" t="s">
        <v>14</v>
      </c>
      <c r="F90" s="11">
        <v>0.390277777777778</v>
      </c>
      <c r="G90" s="12">
        <v>0.43601261574074074</v>
      </c>
      <c r="H90" s="13"/>
      <c r="I90" s="14">
        <f t="shared" si="6"/>
        <v>0.04573483796296274</v>
      </c>
      <c r="J90" s="15">
        <f t="shared" si="7"/>
        <v>0.02093472222222198</v>
      </c>
      <c r="K90" s="17">
        <f t="shared" si="8"/>
        <v>1809</v>
      </c>
    </row>
    <row r="91" spans="1:11" s="22" customFormat="1" ht="12.75">
      <c r="A91" s="9">
        <v>4</v>
      </c>
      <c r="B91" s="10">
        <v>213</v>
      </c>
      <c r="C91" s="10" t="s">
        <v>19</v>
      </c>
      <c r="D91" s="10" t="s">
        <v>20</v>
      </c>
      <c r="E91" s="10" t="s">
        <v>21</v>
      </c>
      <c r="F91" s="11">
        <v>0.3902777777777778</v>
      </c>
      <c r="G91" s="12">
        <v>0.4307944444444445</v>
      </c>
      <c r="H91" s="13"/>
      <c r="I91" s="14">
        <f t="shared" si="6"/>
        <v>0.0405166666666667</v>
      </c>
      <c r="J91" s="15">
        <f t="shared" si="7"/>
        <v>0.015716550925925943</v>
      </c>
      <c r="K91" s="17">
        <f t="shared" si="8"/>
        <v>1358</v>
      </c>
    </row>
    <row r="92" spans="1:11" s="22" customFormat="1" ht="12.75">
      <c r="A92" s="9">
        <v>5</v>
      </c>
      <c r="B92" s="10" t="str">
        <f>CONCATENATE('[1]Štart všetci'!A56)</f>
        <v>218</v>
      </c>
      <c r="C92" s="10" t="str">
        <f>CONCATENATE('[1]Štart všetci'!B56)</f>
        <v>Urban, Martin</v>
      </c>
      <c r="D92" s="10" t="str">
        <f>CONCATENATE('[1]Štart všetci'!C56)</f>
        <v>HK Horec, LM</v>
      </c>
      <c r="E92" s="10" t="str">
        <f>CONCATENATE('[1]Štart všetci'!D56)</f>
        <v>army</v>
      </c>
      <c r="F92" s="11">
        <v>0.390277777777778</v>
      </c>
      <c r="G92" s="19">
        <v>0.43640671296296296</v>
      </c>
      <c r="H92" s="13"/>
      <c r="I92" s="14">
        <f t="shared" si="6"/>
        <v>0.04612893518518496</v>
      </c>
      <c r="J92" s="15">
        <f t="shared" si="7"/>
        <v>0.021328819444444203</v>
      </c>
      <c r="K92" s="17">
        <f t="shared" si="8"/>
        <v>1843</v>
      </c>
    </row>
    <row r="93" spans="1:11" s="22" customFormat="1" ht="12.75" hidden="1">
      <c r="A93" s="9">
        <v>1</v>
      </c>
      <c r="B93" s="10" t="str">
        <f>CONCATENATE('[1]Štart všetci'!A86)</f>
        <v>280</v>
      </c>
      <c r="C93" s="10" t="str">
        <f>CONCATENATE('[1]Štart všetci'!B86)</f>
        <v>Zanorcová, Miroslava</v>
      </c>
      <c r="D93" s="10">
        <f>CONCATENATE('[1]Štart všetci'!C86)</f>
      </c>
      <c r="E93" s="10" t="str">
        <f>CONCATENATE('[1]Štart všetci'!D9)</f>
        <v>army</v>
      </c>
      <c r="F93" s="11">
        <v>0.390277777777778</v>
      </c>
      <c r="G93" s="12">
        <v>0.43838217592592593</v>
      </c>
      <c r="H93" s="13"/>
      <c r="I93" s="14">
        <f t="shared" si="6"/>
        <v>0.04810439814814793</v>
      </c>
      <c r="J93" s="15">
        <f t="shared" si="7"/>
        <v>0.023304282407407173</v>
      </c>
      <c r="K93" s="17">
        <f t="shared" si="8"/>
        <v>2013</v>
      </c>
    </row>
    <row r="94" spans="1:11" s="22" customFormat="1" ht="12.75" hidden="1">
      <c r="A94" s="9">
        <v>1</v>
      </c>
      <c r="B94" s="10" t="str">
        <f>CONCATENATE('[1]Štart všetci'!A19)</f>
        <v>177</v>
      </c>
      <c r="C94" s="10" t="str">
        <f>CONCATENATE('[1]Štart všetci'!B19)</f>
        <v>  Kovár ,  Jano </v>
      </c>
      <c r="D94" s="10" t="str">
        <f>CONCATENATE('[1]Štart všetci'!C19)</f>
        <v>  EGT </v>
      </c>
      <c r="E94" s="10" t="str">
        <f>CONCATENATE('[1]Štart všetci'!D10)</f>
        <v>  muzi_A</v>
      </c>
      <c r="F94" s="11">
        <v>0.390277777777778</v>
      </c>
      <c r="G94" s="12">
        <v>0.43875231481481486</v>
      </c>
      <c r="H94" s="13"/>
      <c r="I94" s="14">
        <f t="shared" si="6"/>
        <v>0.04847453703703686</v>
      </c>
      <c r="J94" s="15">
        <f t="shared" si="7"/>
        <v>0.0236744212962961</v>
      </c>
      <c r="K94" s="17">
        <f t="shared" si="8"/>
        <v>2045</v>
      </c>
    </row>
    <row r="95" spans="1:11" s="22" customFormat="1" ht="12.75" hidden="1">
      <c r="A95" s="9">
        <v>1</v>
      </c>
      <c r="B95" s="10" t="str">
        <f>CONCATENATE('[1]Štart všetci'!A93)</f>
        <v>288</v>
      </c>
      <c r="C95" s="10" t="str">
        <f>CONCATENATE('[1]Štart všetci'!B93)</f>
        <v>  Jahnová ,  Silvia </v>
      </c>
      <c r="D95" s="10" t="str">
        <f>CONCATENATE('[1]Štart všetci'!C93)</f>
        <v>  Skialp Krížna </v>
      </c>
      <c r="E95" s="10" t="str">
        <f>CONCATENATE('[1]Štart všetci'!D11)</f>
        <v>muzi_B</v>
      </c>
      <c r="F95" s="11">
        <v>0.390277777777778</v>
      </c>
      <c r="G95" s="12">
        <v>0.4388630787037037</v>
      </c>
      <c r="H95" s="13"/>
      <c r="I95" s="14">
        <f t="shared" si="6"/>
        <v>0.04858530092592572</v>
      </c>
      <c r="J95" s="15">
        <f t="shared" si="7"/>
        <v>0.023785185185184965</v>
      </c>
      <c r="K95" s="17">
        <f t="shared" si="8"/>
        <v>2055</v>
      </c>
    </row>
    <row r="96" spans="1:11" s="22" customFormat="1" ht="12.75" hidden="1">
      <c r="A96" s="9">
        <v>1</v>
      </c>
      <c r="B96" s="10" t="str">
        <f>CONCATENATE('[1]Štart všetci'!A101)</f>
        <v>294</v>
      </c>
      <c r="C96" s="10" t="str">
        <f>CONCATENATE('[1]Štart všetci'!B101)</f>
        <v>BT  Pastorek,  Ivan </v>
      </c>
      <c r="D96" s="10" t="str">
        <f>CONCATENATE('[1]Štart všetci'!C101)</f>
        <v>  HK Kamenna chata </v>
      </c>
      <c r="E96" s="10" t="str">
        <f>CONCATENATE('[1]Štart všetci'!D12)</f>
        <v>  muzi_B</v>
      </c>
      <c r="F96" s="11">
        <v>0.390277777777778</v>
      </c>
      <c r="G96" s="12">
        <v>0.43949490740740743</v>
      </c>
      <c r="H96" s="13"/>
      <c r="I96" s="14">
        <f t="shared" si="6"/>
        <v>0.04921712962962943</v>
      </c>
      <c r="J96" s="15">
        <f t="shared" si="7"/>
        <v>0.024417013888888672</v>
      </c>
      <c r="K96" s="17">
        <f t="shared" si="8"/>
        <v>2110</v>
      </c>
    </row>
    <row r="97" spans="1:11" s="22" customFormat="1" ht="12.75" hidden="1">
      <c r="A97" s="9">
        <v>1</v>
      </c>
      <c r="B97" s="10" t="str">
        <f>CONCATENATE('[1]Štart všetci'!A16)</f>
        <v>173</v>
      </c>
      <c r="C97" s="10" t="str">
        <f>CONCATENATE('[1]Štart všetci'!B16)</f>
        <v>  Belicová ,  Katarína </v>
      </c>
      <c r="D97" s="10" t="str">
        <f>CONCATENATE('[1]Štart všetci'!C16)</f>
        <v>  OSSR </v>
      </c>
      <c r="E97" s="10" t="str">
        <f>CONCATENATE('[1]Štart všetci'!D13)</f>
        <v>kadeti</v>
      </c>
      <c r="F97" s="11">
        <v>0.39444444444444443</v>
      </c>
      <c r="G97" s="12">
        <v>0.44384548611111113</v>
      </c>
      <c r="H97" s="13"/>
      <c r="I97" s="14">
        <f t="shared" si="6"/>
        <v>0.0494010416666667</v>
      </c>
      <c r="J97" s="15">
        <f t="shared" si="7"/>
        <v>0.024600925925925943</v>
      </c>
      <c r="K97" s="17">
        <f t="shared" si="8"/>
        <v>2126</v>
      </c>
    </row>
    <row r="98" spans="1:11" s="22" customFormat="1" ht="12.75" hidden="1">
      <c r="A98" s="9">
        <v>1</v>
      </c>
      <c r="B98" s="10" t="str">
        <f>CONCATENATE('[1]Štart všetci'!A42)</f>
        <v>203</v>
      </c>
      <c r="C98" s="10" t="str">
        <f>CONCATENATE('[1]Štart všetci'!B42)</f>
        <v>  Stránsky ,  Albert </v>
      </c>
      <c r="D98" s="10" t="str">
        <f>CONCATENATE('[1]Štart všetci'!C42)</f>
        <v>  Martin </v>
      </c>
      <c r="E98" s="10" t="str">
        <f>CONCATENATE('[1]Štart všetci'!D14)</f>
        <v>  veterani</v>
      </c>
      <c r="F98" s="11">
        <v>0.390277777777778</v>
      </c>
      <c r="G98" s="12">
        <v>0.4396974537037037</v>
      </c>
      <c r="H98" s="13"/>
      <c r="I98" s="14">
        <f t="shared" si="6"/>
        <v>0.04941967592592572</v>
      </c>
      <c r="J98" s="15">
        <f t="shared" si="7"/>
        <v>0.024619560185184963</v>
      </c>
      <c r="K98" s="17">
        <f t="shared" si="8"/>
        <v>2127</v>
      </c>
    </row>
    <row r="99" spans="1:11" s="22" customFormat="1" ht="12.75" hidden="1">
      <c r="A99" s="9">
        <v>1</v>
      </c>
      <c r="B99" s="10" t="str">
        <f>CONCATENATE('[1]Štart všetci'!A108)</f>
        <v>174</v>
      </c>
      <c r="C99" s="10" t="str">
        <f>CONCATENATE('[1]Štart všetci'!B108)</f>
        <v>Hasaj, Ľuboslav</v>
      </c>
      <c r="D99" s="10" t="str">
        <f>CONCATENATE('[1]Štart všetci'!C108)</f>
        <v>HK Skifun Alp</v>
      </c>
      <c r="E99" s="10" t="str">
        <f>CONCATENATE('[1]Štart všetci'!D15)</f>
        <v>zeny_B</v>
      </c>
      <c r="F99" s="11">
        <v>0.3902777777777778</v>
      </c>
      <c r="G99" s="12">
        <v>0.44027280092592597</v>
      </c>
      <c r="H99" s="13"/>
      <c r="I99" s="14">
        <f t="shared" si="6"/>
        <v>0.04999502314814819</v>
      </c>
      <c r="J99" s="15">
        <f t="shared" si="7"/>
        <v>0.02519490740740743</v>
      </c>
      <c r="K99" s="17">
        <f t="shared" si="8"/>
        <v>2177</v>
      </c>
    </row>
    <row r="100" spans="1:11" s="22" customFormat="1" ht="12.75" hidden="1">
      <c r="A100" s="9">
        <v>1</v>
      </c>
      <c r="B100" s="10" t="str">
        <f>CONCATENATE('[1]Štart všetci'!A95)</f>
        <v>298</v>
      </c>
      <c r="C100" s="10" t="str">
        <f>CONCATENATE('[1]Štart všetci'!B95)</f>
        <v>Rafanidesová, Izabela</v>
      </c>
      <c r="D100" s="10">
        <f>CONCATENATE('[1]Štart všetci'!C95)</f>
      </c>
      <c r="E100" s="10" t="str">
        <f>CONCATENATE('[1]Štart všetci'!D16)</f>
        <v>zeny_B</v>
      </c>
      <c r="F100" s="11">
        <v>0.390277777777778</v>
      </c>
      <c r="G100" s="12">
        <v>0.4416082175925926</v>
      </c>
      <c r="H100" s="13"/>
      <c r="I100" s="14">
        <f t="shared" si="6"/>
        <v>0.05133043981481461</v>
      </c>
      <c r="J100" s="15">
        <f t="shared" si="7"/>
        <v>0.026530324074073852</v>
      </c>
      <c r="K100" s="17">
        <f t="shared" si="8"/>
        <v>2292</v>
      </c>
    </row>
    <row r="101" spans="1:11" s="22" customFormat="1" ht="12.75" hidden="1">
      <c r="A101" s="9">
        <v>1</v>
      </c>
      <c r="B101" s="10" t="str">
        <f>CONCATENATE('[1]Štart všetci'!A75)</f>
        <v>268</v>
      </c>
      <c r="C101" s="10" t="str">
        <f>CONCATENATE('[1]Štart všetci'!B75)</f>
        <v>Šramko, Samuel</v>
      </c>
      <c r="D101" s="10">
        <f>CONCATENATE('[1]Štart všetci'!C75)</f>
      </c>
      <c r="E101" s="10" t="str">
        <f>CONCATENATE('[1]Štart všetci'!D17)</f>
        <v>  muzi_A</v>
      </c>
      <c r="F101" s="11">
        <v>0.390277777777778</v>
      </c>
      <c r="G101" s="12">
        <v>0.44173402777777776</v>
      </c>
      <c r="H101" s="13"/>
      <c r="I101" s="14">
        <f t="shared" si="6"/>
        <v>0.05145624999999976</v>
      </c>
      <c r="J101" s="15">
        <f t="shared" si="7"/>
        <v>0.026656134259259</v>
      </c>
      <c r="K101" s="17">
        <f t="shared" si="8"/>
        <v>2303</v>
      </c>
    </row>
    <row r="102" spans="1:11" s="22" customFormat="1" ht="12.75">
      <c r="A102" s="9">
        <v>6</v>
      </c>
      <c r="B102" s="10" t="str">
        <f>CONCATENATE('[1]Štart všetci'!A8)</f>
        <v>147</v>
      </c>
      <c r="C102" s="10" t="str">
        <f>CONCATENATE('[1]Štart všetci'!B8)</f>
        <v>Stančík, Marek</v>
      </c>
      <c r="D102" s="10" t="str">
        <f>CONCATENATE('[1]Štart všetci'!C8)</f>
        <v>LK Turany</v>
      </c>
      <c r="E102" s="10" t="str">
        <f>CONCATENATE('[1]Štart všetci'!D8)</f>
        <v>army</v>
      </c>
      <c r="F102" s="11">
        <v>0.390277777777778</v>
      </c>
      <c r="G102" s="12">
        <v>0.4374078703703704</v>
      </c>
      <c r="H102" s="12"/>
      <c r="I102" s="14">
        <f t="shared" si="6"/>
        <v>0.047130092592592376</v>
      </c>
      <c r="J102" s="15">
        <f t="shared" si="7"/>
        <v>0.02232997685185162</v>
      </c>
      <c r="K102" s="17">
        <f t="shared" si="8"/>
        <v>1929</v>
      </c>
    </row>
    <row r="103" spans="1:11" s="22" customFormat="1" ht="12.75">
      <c r="A103" s="9">
        <v>7</v>
      </c>
      <c r="B103" s="10" t="s">
        <v>237</v>
      </c>
      <c r="C103" s="10" t="s">
        <v>238</v>
      </c>
      <c r="D103" s="10" t="s">
        <v>199</v>
      </c>
      <c r="E103" s="10" t="s">
        <v>21</v>
      </c>
      <c r="F103" s="11">
        <v>0.39444444444444443</v>
      </c>
      <c r="G103" s="12">
        <v>0.44384548611111113</v>
      </c>
      <c r="H103" s="13"/>
      <c r="I103" s="14">
        <v>0.0494010416666667</v>
      </c>
      <c r="J103" s="15">
        <v>0.024600925925925943</v>
      </c>
      <c r="K103" s="17">
        <v>2126</v>
      </c>
    </row>
    <row r="104" spans="1:11" s="22" customFormat="1" ht="12.75" hidden="1">
      <c r="A104" s="9">
        <v>1</v>
      </c>
      <c r="B104" s="10" t="str">
        <f>CONCATENATE('[1]Štart všetci'!A73)</f>
        <v>266</v>
      </c>
      <c r="C104" s="10" t="str">
        <f>CONCATENATE('[1]Štart všetci'!B73)</f>
        <v>  Konečný ,  Daniel </v>
      </c>
      <c r="D104" s="10" t="str">
        <f>CONCATENATE('[1]Štart všetci'!C73)</f>
        <v>  T.A.T. Martin </v>
      </c>
      <c r="E104" s="10" t="str">
        <f>CONCATENATE('[1]Štart všetci'!D73)</f>
        <v>  muzi_B</v>
      </c>
      <c r="F104" s="11">
        <v>0.390277777777778</v>
      </c>
      <c r="G104" s="12">
        <v>0.4420516203703704</v>
      </c>
      <c r="H104" s="13"/>
      <c r="I104" s="14">
        <f aca="true" t="shared" si="9" ref="I104:I110">G104-F104+H104</f>
        <v>0.05177384259259238</v>
      </c>
      <c r="J104" s="15">
        <f aca="true" t="shared" si="10" ref="J104:J110">I104-$I$6</f>
        <v>0.02697372685185162</v>
      </c>
      <c r="K104" s="17">
        <f aca="true" t="shared" si="11" ref="K104:K110">HOUR(J104)*3600+MINUTE(J104)*60+SECOND(J104)</f>
        <v>2331</v>
      </c>
    </row>
    <row r="105" spans="1:11" s="22" customFormat="1" ht="12.75">
      <c r="A105" s="9">
        <v>8</v>
      </c>
      <c r="B105" s="10" t="str">
        <f>CONCATENATE('[1]Štart všetci'!A54)</f>
        <v>216</v>
      </c>
      <c r="C105" s="10" t="str">
        <f>CONCATENATE('[1]Štart všetci'!B54)</f>
        <v>Tibenský, Anton</v>
      </c>
      <c r="D105" s="10" t="str">
        <f>CONCATENATE('[1]Štart všetci'!C54)</f>
        <v>HK Horec, LM</v>
      </c>
      <c r="E105" s="10" t="str">
        <f>CONCATENATE('[1]Štart všetci'!D54)</f>
        <v>army</v>
      </c>
      <c r="F105" s="11">
        <v>0.390277777777778</v>
      </c>
      <c r="G105" s="12">
        <v>0.4418577546296296</v>
      </c>
      <c r="H105" s="13"/>
      <c r="I105" s="14">
        <f t="shared" si="9"/>
        <v>0.05157997685185162</v>
      </c>
      <c r="J105" s="15">
        <f t="shared" si="10"/>
        <v>0.02677986111111086</v>
      </c>
      <c r="K105" s="17">
        <f t="shared" si="11"/>
        <v>2314</v>
      </c>
    </row>
    <row r="106" spans="1:11" s="22" customFormat="1" ht="12.75">
      <c r="A106" s="9">
        <v>9</v>
      </c>
      <c r="B106" s="10" t="str">
        <f>CONCATENATE('[1]Štart všetci'!A70)</f>
        <v>262</v>
      </c>
      <c r="C106" s="10" t="str">
        <f>CONCATENATE('[1]Štart všetci'!B70)</f>
        <v>Kostilnik, Ivan</v>
      </c>
      <c r="D106" s="10" t="str">
        <f>CONCATENATE('[1]Štart všetci'!C70)</f>
        <v>HK Horec, LM</v>
      </c>
      <c r="E106" s="10" t="str">
        <f>CONCATENATE('[1]Štart všetci'!D70)</f>
        <v>army</v>
      </c>
      <c r="F106" s="11">
        <v>0.390277777777778</v>
      </c>
      <c r="G106" s="12">
        <v>0.44233194444444446</v>
      </c>
      <c r="H106" s="13"/>
      <c r="I106" s="14">
        <f t="shared" si="9"/>
        <v>0.05205416666666646</v>
      </c>
      <c r="J106" s="15">
        <f t="shared" si="10"/>
        <v>0.0272540509259257</v>
      </c>
      <c r="K106" s="17">
        <f t="shared" si="11"/>
        <v>2355</v>
      </c>
    </row>
    <row r="107" spans="1:11" s="22" customFormat="1" ht="12.75" hidden="1">
      <c r="A107" s="9">
        <v>100</v>
      </c>
      <c r="B107" s="10" t="str">
        <f>CONCATENATE('[1]Štart všetci'!A15)</f>
        <v>172</v>
      </c>
      <c r="C107" s="10" t="str">
        <f>CONCATENATE('[1]Štart všetci'!B15)</f>
        <v>Arletová, Ľubica</v>
      </c>
      <c r="D107" s="10" t="str">
        <f>CONCATENATE('[1]Štart všetci'!C15)</f>
        <v>HK Skifun Alp</v>
      </c>
      <c r="E107" s="10" t="str">
        <f>CONCATENATE('[1]Štart všetci'!D15)</f>
        <v>zeny_B</v>
      </c>
      <c r="F107" s="11">
        <v>0.390277777777778</v>
      </c>
      <c r="G107" s="12">
        <v>0.44337546296296293</v>
      </c>
      <c r="H107" s="13"/>
      <c r="I107" s="14">
        <f t="shared" si="9"/>
        <v>0.05309768518518493</v>
      </c>
      <c r="J107" s="15">
        <f t="shared" si="10"/>
        <v>0.02829756944444417</v>
      </c>
      <c r="K107" s="17">
        <f t="shared" si="11"/>
        <v>2445</v>
      </c>
    </row>
    <row r="108" spans="1:11" s="22" customFormat="1" ht="12.75" hidden="1">
      <c r="A108" s="9">
        <v>101</v>
      </c>
      <c r="B108" s="10" t="str">
        <f>CONCATENATE('[1]Štart všetci'!A80)</f>
        <v>274</v>
      </c>
      <c r="C108" s="10" t="str">
        <f>CONCATENATE('[1]Štart všetci'!B80)</f>
        <v>MUDr.  Šulajová,  Jana </v>
      </c>
      <c r="D108" s="10" t="str">
        <f>CONCATENATE('[1]Štart všetci'!C80)</f>
        <v>  Banská Bystrica </v>
      </c>
      <c r="E108" s="10" t="str">
        <f>CONCATENATE('[1]Štart všetci'!D80)</f>
        <v>  zeny_B</v>
      </c>
      <c r="F108" s="11">
        <v>0.390277777777778</v>
      </c>
      <c r="G108" s="12">
        <v>0.44532881944444447</v>
      </c>
      <c r="H108" s="13"/>
      <c r="I108" s="14">
        <f t="shared" si="9"/>
        <v>0.05505104166666647</v>
      </c>
      <c r="J108" s="15">
        <f t="shared" si="10"/>
        <v>0.03025092592592571</v>
      </c>
      <c r="K108" s="17">
        <f t="shared" si="11"/>
        <v>2614</v>
      </c>
    </row>
    <row r="109" spans="1:11" s="22" customFormat="1" ht="12.75" hidden="1">
      <c r="A109" s="9">
        <v>102</v>
      </c>
      <c r="B109" s="10" t="str">
        <f>CONCATENATE('[1]Štart všetci'!A40)</f>
        <v>201</v>
      </c>
      <c r="C109" s="10" t="str">
        <f>CONCATENATE('[1]Štart všetci'!B40)</f>
        <v>Ing.  Kačmár,  Miroslav </v>
      </c>
      <c r="D109" s="10" t="str">
        <f>CONCATENATE('[1]Štart všetci'!C40)</f>
        <v>  Podbrezová </v>
      </c>
      <c r="E109" s="10" t="str">
        <f>CONCATENATE('[1]Štart všetci'!D40)</f>
        <v>muzi_C</v>
      </c>
      <c r="F109" s="11">
        <v>0.390277777777778</v>
      </c>
      <c r="G109" s="12">
        <v>0.454103125</v>
      </c>
      <c r="H109" s="13"/>
      <c r="I109" s="14">
        <f t="shared" si="9"/>
        <v>0.063825347222222</v>
      </c>
      <c r="J109" s="15">
        <f t="shared" si="10"/>
        <v>0.03902523148148124</v>
      </c>
      <c r="K109" s="17">
        <f t="shared" si="11"/>
        <v>3372</v>
      </c>
    </row>
    <row r="110" spans="1:11" s="22" customFormat="1" ht="12.75" hidden="1">
      <c r="A110" s="9">
        <v>103</v>
      </c>
      <c r="B110" s="10" t="str">
        <f>CONCATENATE('[1]Štart všetci'!A84)</f>
        <v>278</v>
      </c>
      <c r="C110" s="10" t="str">
        <f>CONCATENATE('[1]Štart všetci'!B84)</f>
        <v>MUDr. Slavkovský, A. </v>
      </c>
      <c r="D110" s="10">
        <f>CONCATENATE('[1]Štart všetci'!C84)</f>
      </c>
      <c r="E110" s="10" t="str">
        <f>CONCATENATE('[1]Štart všetci'!D84)</f>
        <v>muzi_C1</v>
      </c>
      <c r="F110" s="11">
        <v>0.390277777777778</v>
      </c>
      <c r="G110" s="12">
        <v>0.467337962962963</v>
      </c>
      <c r="H110" s="13"/>
      <c r="I110" s="14">
        <f t="shared" si="9"/>
        <v>0.07706018518518498</v>
      </c>
      <c r="J110" s="15">
        <f t="shared" si="10"/>
        <v>0.052260069444444224</v>
      </c>
      <c r="K110" s="17">
        <f t="shared" si="11"/>
        <v>4515</v>
      </c>
    </row>
    <row r="111" spans="1:11" s="22" customFormat="1" ht="12.75" hidden="1">
      <c r="A111" s="9">
        <v>105</v>
      </c>
      <c r="B111" s="10">
        <f>CONCATENATE('[1]Štart všetci'!A113)</f>
      </c>
      <c r="C111" s="10">
        <f>CONCATENATE('[1]Štart všetci'!B113)</f>
      </c>
      <c r="D111" s="10">
        <f>CONCATENATE('[1]Štart všetci'!C113)</f>
      </c>
      <c r="E111" s="10">
        <f>CONCATENATE('[1]Štart všetci'!D113)</f>
      </c>
      <c r="F111" s="20"/>
      <c r="G111" s="12"/>
      <c r="H111" s="13"/>
      <c r="I111" s="21"/>
      <c r="J111" s="15"/>
      <c r="K111" s="17"/>
    </row>
    <row r="112" spans="1:11" s="22" customFormat="1" ht="12.75">
      <c r="A112" s="9">
        <v>10</v>
      </c>
      <c r="B112" s="10" t="str">
        <f>CONCATENATE('[1]Štart všetci'!A55)</f>
        <v>217</v>
      </c>
      <c r="C112" s="10" t="str">
        <f>CONCATENATE('[1]Štart všetci'!B55)</f>
        <v>Sabó, Aurel</v>
      </c>
      <c r="D112" s="10" t="str">
        <f>CONCATENATE('[1]Štart všetci'!C55)</f>
        <v>HK Horec, LM</v>
      </c>
      <c r="E112" s="10" t="str">
        <f>CONCATENATE('[1]Štart všetci'!D55)</f>
        <v>army</v>
      </c>
      <c r="F112" s="11">
        <v>0.390277777777778</v>
      </c>
      <c r="G112" s="12">
        <v>0.4428390046296296</v>
      </c>
      <c r="H112" s="13"/>
      <c r="I112" s="14">
        <f>G112-F112+H112</f>
        <v>0.052561226851851606</v>
      </c>
      <c r="J112" s="12">
        <f>I112-$I$6</f>
        <v>0.027761111111110848</v>
      </c>
      <c r="K112" s="17">
        <f>HOUR(J112)*3600+MINUTE(J112)*60+SECOND(J112)</f>
        <v>2399</v>
      </c>
    </row>
    <row r="113" spans="1:11" s="22" customFormat="1" ht="12.75">
      <c r="A113" s="9">
        <v>11</v>
      </c>
      <c r="B113" s="10" t="str">
        <f>CONCATENATE('[1]Štart všetci'!A68)</f>
        <v>260</v>
      </c>
      <c r="C113" s="10" t="str">
        <f>CONCATENATE('[1]Štart všetci'!B68)</f>
        <v>Kocúrová, Jana</v>
      </c>
      <c r="D113" s="10" t="str">
        <f>CONCATENATE('[1]Štart všetci'!C68)</f>
        <v>HK Horec, LM</v>
      </c>
      <c r="E113" s="10" t="str">
        <f>CONCATENATE('[1]Štart všetci'!D68)</f>
        <v>army</v>
      </c>
      <c r="F113" s="11" t="s">
        <v>22</v>
      </c>
      <c r="G113" s="12"/>
      <c r="H113" s="13"/>
      <c r="I113" s="21"/>
      <c r="J113" s="15"/>
      <c r="K113" s="17"/>
    </row>
    <row r="114" spans="1:11" s="22" customFormat="1" ht="12.75">
      <c r="A114" s="9">
        <v>12</v>
      </c>
      <c r="B114" s="10" t="str">
        <f>CONCATENATE('[1]Štart všetci'!A69)</f>
        <v>261</v>
      </c>
      <c r="C114" s="10" t="str">
        <f>CONCATENATE('[1]Štart všetci'!B69)</f>
        <v>Závodný, Marián</v>
      </c>
      <c r="D114" s="10" t="str">
        <f>CONCATENATE('[1]Štart všetci'!C69)</f>
        <v>HK Horec, LM</v>
      </c>
      <c r="E114" s="10" t="str">
        <f>CONCATENATE('[1]Štart všetci'!D69)</f>
        <v>army</v>
      </c>
      <c r="F114" s="11" t="s">
        <v>22</v>
      </c>
      <c r="G114" s="12"/>
      <c r="H114" s="13"/>
      <c r="I114" s="21"/>
      <c r="J114" s="15"/>
      <c r="K114" s="17"/>
    </row>
    <row r="115" spans="1:11" s="22" customFormat="1" ht="12.75" hidden="1">
      <c r="A115" s="9">
        <v>108</v>
      </c>
      <c r="B115" s="10">
        <f>CONCATENATE('[1]Štart všetci'!A116)</f>
      </c>
      <c r="C115" s="10">
        <f>CONCATENATE('[1]Štart všetci'!B116)</f>
      </c>
      <c r="D115" s="10">
        <f>CONCATENATE('[1]Štart všetci'!C116)</f>
      </c>
      <c r="E115" s="10">
        <f>CONCATENATE('[1]Štart všetci'!D116)</f>
      </c>
      <c r="F115" s="20"/>
      <c r="G115" s="13"/>
      <c r="H115" s="13"/>
      <c r="I115" s="21"/>
      <c r="J115" s="15"/>
      <c r="K115" s="17"/>
    </row>
    <row r="116" s="22" customFormat="1" ht="12.75" hidden="1">
      <c r="A116" s="9">
        <v>109</v>
      </c>
    </row>
    <row r="117" s="22" customFormat="1" ht="12.75" hidden="1">
      <c r="A117" s="9">
        <v>110</v>
      </c>
    </row>
    <row r="118" spans="1:10" s="22" customFormat="1" ht="12.75" hidden="1">
      <c r="A118" s="9">
        <v>111</v>
      </c>
      <c r="G118" s="24"/>
      <c r="H118" s="24"/>
      <c r="I118" s="24"/>
      <c r="J118" s="24"/>
    </row>
    <row r="119" s="22" customFormat="1" ht="12.75"/>
    <row r="120" s="22" customFormat="1" ht="12.75">
      <c r="A120" s="25"/>
    </row>
    <row r="121" spans="1:10" s="22" customFormat="1" ht="12.75">
      <c r="A121" s="25"/>
      <c r="G121" s="24"/>
      <c r="H121" s="24"/>
      <c r="I121" s="24"/>
      <c r="J121" s="24"/>
    </row>
    <row r="122" spans="1:10" s="22" customFormat="1" ht="12.75">
      <c r="A122" s="25"/>
      <c r="G122" s="24"/>
      <c r="H122" s="24"/>
      <c r="I122" s="24"/>
      <c r="J122" s="24"/>
    </row>
    <row r="123" spans="1:10" s="22" customFormat="1" ht="12.75">
      <c r="A123" s="25"/>
      <c r="G123" s="24"/>
      <c r="H123" s="24"/>
      <c r="I123" s="24"/>
      <c r="J123" s="24"/>
    </row>
    <row r="124" spans="1:10" s="22" customFormat="1" ht="12.75">
      <c r="A124" s="25"/>
      <c r="G124" s="24"/>
      <c r="H124" s="24"/>
      <c r="I124" s="24"/>
      <c r="J124" s="24"/>
    </row>
    <row r="125" spans="1:10" s="22" customFormat="1" ht="12.75">
      <c r="A125" s="25"/>
      <c r="G125" s="24"/>
      <c r="H125" s="24"/>
      <c r="I125" s="24"/>
      <c r="J125" s="24"/>
    </row>
    <row r="126" spans="1:10" s="22" customFormat="1" ht="12.75">
      <c r="A126" s="25"/>
      <c r="G126" s="24"/>
      <c r="H126" s="24"/>
      <c r="I126" s="24"/>
      <c r="J126" s="24"/>
    </row>
    <row r="127" spans="1:10" s="22" customFormat="1" ht="12.75">
      <c r="A127" s="25"/>
      <c r="G127" s="24"/>
      <c r="H127" s="24"/>
      <c r="I127" s="24"/>
      <c r="J127" s="24"/>
    </row>
    <row r="128" spans="1:10" s="22" customFormat="1" ht="12.75">
      <c r="A128" s="25"/>
      <c r="G128" s="24"/>
      <c r="H128" s="24"/>
      <c r="I128" s="24"/>
      <c r="J128" s="24"/>
    </row>
    <row r="129" spans="1:10" s="22" customFormat="1" ht="12.75">
      <c r="A129" s="25"/>
      <c r="G129" s="24"/>
      <c r="H129" s="24"/>
      <c r="I129" s="24"/>
      <c r="J129" s="24"/>
    </row>
    <row r="130" spans="1:10" s="22" customFormat="1" ht="12.75">
      <c r="A130" s="25"/>
      <c r="G130" s="24"/>
      <c r="H130" s="24"/>
      <c r="I130" s="24"/>
      <c r="J130" s="24"/>
    </row>
    <row r="131" spans="1:10" s="22" customFormat="1" ht="12.75">
      <c r="A131" s="25"/>
      <c r="G131" s="24"/>
      <c r="H131" s="24"/>
      <c r="I131" s="24"/>
      <c r="J131" s="24"/>
    </row>
    <row r="132" spans="1:10" s="22" customFormat="1" ht="12.75">
      <c r="A132" s="25"/>
      <c r="G132" s="24"/>
      <c r="H132" s="24"/>
      <c r="I132" s="24"/>
      <c r="J132" s="24"/>
    </row>
    <row r="133" spans="1:10" s="22" customFormat="1" ht="12.75">
      <c r="A133" s="25"/>
      <c r="G133" s="24"/>
      <c r="H133" s="24"/>
      <c r="I133" s="24"/>
      <c r="J133" s="24"/>
    </row>
    <row r="134" spans="1:10" s="22" customFormat="1" ht="12.75">
      <c r="A134" s="25"/>
      <c r="G134" s="24"/>
      <c r="H134" s="24"/>
      <c r="I134" s="24"/>
      <c r="J134" s="24"/>
    </row>
    <row r="135" spans="1:10" s="22" customFormat="1" ht="12.75">
      <c r="A135" s="25"/>
      <c r="G135" s="24"/>
      <c r="H135" s="24"/>
      <c r="I135" s="24"/>
      <c r="J135" s="24"/>
    </row>
    <row r="136" spans="1:10" s="22" customFormat="1" ht="12.75">
      <c r="A136" s="25"/>
      <c r="G136" s="24"/>
      <c r="H136" s="24"/>
      <c r="I136" s="24"/>
      <c r="J136" s="24"/>
    </row>
    <row r="137" spans="1:10" s="22" customFormat="1" ht="12.75">
      <c r="A137" s="25"/>
      <c r="G137" s="24"/>
      <c r="H137" s="24"/>
      <c r="I137" s="24"/>
      <c r="J137" s="24"/>
    </row>
    <row r="138" spans="1:10" s="22" customFormat="1" ht="12.75">
      <c r="A138" s="25"/>
      <c r="G138" s="24"/>
      <c r="H138" s="24"/>
      <c r="I138" s="24"/>
      <c r="J138" s="24"/>
    </row>
    <row r="139" spans="1:10" s="22" customFormat="1" ht="12.75">
      <c r="A139" s="25"/>
      <c r="G139" s="24"/>
      <c r="H139" s="24"/>
      <c r="I139" s="24"/>
      <c r="J139" s="24"/>
    </row>
    <row r="140" spans="1:10" s="22" customFormat="1" ht="12.75">
      <c r="A140" s="25"/>
      <c r="G140" s="24"/>
      <c r="H140" s="24"/>
      <c r="I140" s="24"/>
      <c r="J140" s="24"/>
    </row>
    <row r="141" spans="1:10" s="22" customFormat="1" ht="12.75">
      <c r="A141" s="25"/>
      <c r="G141" s="24"/>
      <c r="H141" s="24"/>
      <c r="I141" s="24"/>
      <c r="J141" s="24"/>
    </row>
    <row r="142" spans="1:10" s="22" customFormat="1" ht="12.75">
      <c r="A142" s="25"/>
      <c r="G142" s="24"/>
      <c r="H142" s="24"/>
      <c r="I142" s="24"/>
      <c r="J142" s="24"/>
    </row>
    <row r="143" spans="1:10" s="22" customFormat="1" ht="12.75">
      <c r="A143" s="25"/>
      <c r="G143" s="24"/>
      <c r="H143" s="24"/>
      <c r="I143" s="24"/>
      <c r="J143" s="24"/>
    </row>
    <row r="144" spans="1:10" s="22" customFormat="1" ht="12.75">
      <c r="A144" s="25"/>
      <c r="G144" s="24"/>
      <c r="H144" s="24"/>
      <c r="I144" s="24"/>
      <c r="J144" s="24"/>
    </row>
    <row r="145" spans="1:10" s="22" customFormat="1" ht="12.75">
      <c r="A145" s="25"/>
      <c r="G145" s="24"/>
      <c r="H145" s="24"/>
      <c r="I145" s="24"/>
      <c r="J145" s="24"/>
    </row>
    <row r="146" spans="1:10" s="22" customFormat="1" ht="12.75">
      <c r="A146" s="25"/>
      <c r="G146" s="24"/>
      <c r="H146" s="24"/>
      <c r="I146" s="24"/>
      <c r="J146" s="24"/>
    </row>
    <row r="147" spans="1:10" s="22" customFormat="1" ht="12.75">
      <c r="A147" s="25"/>
      <c r="G147" s="24"/>
      <c r="H147" s="24"/>
      <c r="I147" s="24"/>
      <c r="J147" s="24"/>
    </row>
    <row r="148" spans="1:10" s="22" customFormat="1" ht="12.75">
      <c r="A148" s="25"/>
      <c r="G148" s="24"/>
      <c r="H148" s="24"/>
      <c r="I148" s="24"/>
      <c r="J148" s="24"/>
    </row>
    <row r="149" spans="1:10" s="22" customFormat="1" ht="12.75">
      <c r="A149" s="25"/>
      <c r="G149" s="24"/>
      <c r="H149" s="24"/>
      <c r="I149" s="24"/>
      <c r="J149" s="24"/>
    </row>
    <row r="150" spans="1:10" s="22" customFormat="1" ht="12.75">
      <c r="A150" s="25"/>
      <c r="G150" s="24"/>
      <c r="H150" s="24"/>
      <c r="I150" s="24"/>
      <c r="J150" s="24"/>
    </row>
    <row r="151" spans="1:10" s="22" customFormat="1" ht="12.75">
      <c r="A151" s="25"/>
      <c r="G151" s="24"/>
      <c r="H151" s="24"/>
      <c r="I151" s="24"/>
      <c r="J151" s="24"/>
    </row>
    <row r="152" spans="1:10" s="22" customFormat="1" ht="12.75">
      <c r="A152" s="25"/>
      <c r="G152" s="24"/>
      <c r="H152" s="24"/>
      <c r="I152" s="24"/>
      <c r="J152" s="24"/>
    </row>
    <row r="153" spans="1:10" s="22" customFormat="1" ht="12.75">
      <c r="A153" s="25"/>
      <c r="G153" s="24"/>
      <c r="H153" s="24"/>
      <c r="I153" s="24"/>
      <c r="J153" s="24"/>
    </row>
    <row r="154" spans="1:10" s="22" customFormat="1" ht="12.75">
      <c r="A154" s="25"/>
      <c r="G154" s="24"/>
      <c r="H154" s="24"/>
      <c r="I154" s="24"/>
      <c r="J154" s="24"/>
    </row>
    <row r="155" spans="1:10" s="22" customFormat="1" ht="12.75">
      <c r="A155" s="25"/>
      <c r="G155" s="24"/>
      <c r="H155" s="24"/>
      <c r="I155" s="24"/>
      <c r="J155" s="24"/>
    </row>
    <row r="156" spans="1:10" s="22" customFormat="1" ht="12.75">
      <c r="A156" s="25"/>
      <c r="G156" s="24"/>
      <c r="H156" s="24"/>
      <c r="I156" s="24"/>
      <c r="J156" s="24"/>
    </row>
    <row r="157" spans="1:10" s="22" customFormat="1" ht="12.75">
      <c r="A157" s="25"/>
      <c r="G157" s="24"/>
      <c r="H157" s="24"/>
      <c r="I157" s="24"/>
      <c r="J157" s="24"/>
    </row>
    <row r="158" spans="1:10" s="22" customFormat="1" ht="12.75">
      <c r="A158" s="25"/>
      <c r="G158" s="24"/>
      <c r="H158" s="24"/>
      <c r="I158" s="24"/>
      <c r="J158" s="24"/>
    </row>
    <row r="159" spans="1:10" s="22" customFormat="1" ht="12.75">
      <c r="A159" s="25"/>
      <c r="G159" s="24"/>
      <c r="H159" s="24"/>
      <c r="I159" s="24"/>
      <c r="J159" s="24"/>
    </row>
    <row r="160" spans="1:10" s="22" customFormat="1" ht="12.75">
      <c r="A160" s="25"/>
      <c r="G160" s="24"/>
      <c r="H160" s="24"/>
      <c r="I160" s="24"/>
      <c r="J160" s="24"/>
    </row>
    <row r="161" spans="1:10" s="22" customFormat="1" ht="12.75">
      <c r="A161" s="25"/>
      <c r="G161" s="24"/>
      <c r="H161" s="24"/>
      <c r="I161" s="24"/>
      <c r="J161" s="24"/>
    </row>
    <row r="162" spans="1:10" s="22" customFormat="1" ht="12.75">
      <c r="A162" s="25"/>
      <c r="G162" s="24"/>
      <c r="H162" s="24"/>
      <c r="I162" s="24"/>
      <c r="J162" s="24"/>
    </row>
    <row r="163" spans="1:10" s="22" customFormat="1" ht="12.75">
      <c r="A163" s="25"/>
      <c r="G163" s="24"/>
      <c r="H163" s="24"/>
      <c r="I163" s="24"/>
      <c r="J163" s="24"/>
    </row>
    <row r="164" spans="1:10" s="22" customFormat="1" ht="12.75">
      <c r="A164" s="25"/>
      <c r="G164" s="24"/>
      <c r="H164" s="24"/>
      <c r="I164" s="24"/>
      <c r="J164" s="24"/>
    </row>
    <row r="165" spans="1:10" s="22" customFormat="1" ht="12.75">
      <c r="A165" s="25"/>
      <c r="G165" s="24"/>
      <c r="H165" s="24"/>
      <c r="I165" s="24"/>
      <c r="J165" s="24"/>
    </row>
    <row r="166" spans="1:10" s="22" customFormat="1" ht="12.75">
      <c r="A166" s="25"/>
      <c r="G166" s="24"/>
      <c r="H166" s="24"/>
      <c r="I166" s="24"/>
      <c r="J166" s="24"/>
    </row>
    <row r="167" spans="1:10" s="22" customFormat="1" ht="12.75">
      <c r="A167" s="25"/>
      <c r="G167" s="24"/>
      <c r="H167" s="24"/>
      <c r="I167" s="24"/>
      <c r="J167" s="24"/>
    </row>
    <row r="168" spans="1:10" s="22" customFormat="1" ht="12.75">
      <c r="A168" s="25"/>
      <c r="G168" s="24"/>
      <c r="H168" s="24"/>
      <c r="I168" s="24"/>
      <c r="J168" s="24"/>
    </row>
    <row r="169" spans="1:10" s="22" customFormat="1" ht="12.75">
      <c r="A169" s="25"/>
      <c r="G169" s="24"/>
      <c r="H169" s="24"/>
      <c r="I169" s="24"/>
      <c r="J169" s="24"/>
    </row>
    <row r="170" spans="1:10" s="22" customFormat="1" ht="12.75">
      <c r="A170" s="25"/>
      <c r="G170" s="24"/>
      <c r="H170" s="24"/>
      <c r="I170" s="24"/>
      <c r="J170" s="24"/>
    </row>
    <row r="171" spans="1:10" s="22" customFormat="1" ht="12.75">
      <c r="A171" s="25"/>
      <c r="G171" s="24"/>
      <c r="H171" s="24"/>
      <c r="I171" s="24"/>
      <c r="J171" s="24"/>
    </row>
    <row r="172" spans="1:10" s="22" customFormat="1" ht="12.75">
      <c r="A172" s="25"/>
      <c r="G172" s="24"/>
      <c r="H172" s="24"/>
      <c r="I172" s="24"/>
      <c r="J172" s="24"/>
    </row>
    <row r="173" spans="1:10" s="22" customFormat="1" ht="12.75">
      <c r="A173" s="25"/>
      <c r="G173" s="24"/>
      <c r="H173" s="24"/>
      <c r="I173" s="24"/>
      <c r="J173" s="24"/>
    </row>
    <row r="174" spans="1:10" s="22" customFormat="1" ht="12.75">
      <c r="A174" s="25"/>
      <c r="G174" s="24"/>
      <c r="H174" s="24"/>
      <c r="I174" s="24"/>
      <c r="J174" s="24"/>
    </row>
    <row r="175" spans="1:10" s="22" customFormat="1" ht="12.75">
      <c r="A175" s="25"/>
      <c r="G175" s="24"/>
      <c r="H175" s="24"/>
      <c r="I175" s="24"/>
      <c r="J175" s="24"/>
    </row>
    <row r="176" spans="1:10" s="22" customFormat="1" ht="12.75">
      <c r="A176" s="25"/>
      <c r="G176" s="24"/>
      <c r="H176" s="24"/>
      <c r="I176" s="24"/>
      <c r="J176" s="24"/>
    </row>
    <row r="177" spans="1:10" s="22" customFormat="1" ht="12.75">
      <c r="A177" s="25"/>
      <c r="G177" s="24"/>
      <c r="H177" s="24"/>
      <c r="I177" s="24"/>
      <c r="J177" s="24"/>
    </row>
    <row r="178" spans="1:10" s="22" customFormat="1" ht="12.75">
      <c r="A178" s="25"/>
      <c r="G178" s="24"/>
      <c r="H178" s="24"/>
      <c r="I178" s="24"/>
      <c r="J178" s="24"/>
    </row>
    <row r="179" spans="1:10" s="22" customFormat="1" ht="12.75">
      <c r="A179" s="25"/>
      <c r="G179" s="24"/>
      <c r="H179" s="24"/>
      <c r="I179" s="24"/>
      <c r="J179" s="24"/>
    </row>
    <row r="180" spans="1:10" s="22" customFormat="1" ht="12.75">
      <c r="A180" s="25"/>
      <c r="G180" s="24"/>
      <c r="H180" s="24"/>
      <c r="I180" s="24"/>
      <c r="J180" s="24"/>
    </row>
    <row r="181" spans="1:10" s="22" customFormat="1" ht="12.75">
      <c r="A181" s="25"/>
      <c r="G181" s="24"/>
      <c r="H181" s="24"/>
      <c r="I181" s="24"/>
      <c r="J181" s="24"/>
    </row>
    <row r="182" spans="1:10" s="22" customFormat="1" ht="12.75">
      <c r="A182" s="25"/>
      <c r="G182" s="24"/>
      <c r="H182" s="24"/>
      <c r="I182" s="24"/>
      <c r="J182" s="24"/>
    </row>
    <row r="183" spans="1:10" s="22" customFormat="1" ht="12.75">
      <c r="A183" s="25"/>
      <c r="G183" s="24"/>
      <c r="H183" s="24"/>
      <c r="I183" s="24"/>
      <c r="J183" s="24"/>
    </row>
    <row r="184" spans="1:10" s="22" customFormat="1" ht="12.75">
      <c r="A184" s="25"/>
      <c r="G184" s="24"/>
      <c r="H184" s="24"/>
      <c r="I184" s="24"/>
      <c r="J184" s="24"/>
    </row>
    <row r="185" spans="1:10" s="22" customFormat="1" ht="12.75">
      <c r="A185" s="25"/>
      <c r="G185" s="24"/>
      <c r="H185" s="24"/>
      <c r="I185" s="24"/>
      <c r="J185" s="24"/>
    </row>
    <row r="186" spans="1:10" s="22" customFormat="1" ht="12.75">
      <c r="A186" s="25"/>
      <c r="G186" s="24"/>
      <c r="H186" s="24"/>
      <c r="I186" s="24"/>
      <c r="J186" s="24"/>
    </row>
    <row r="187" spans="1:10" s="22" customFormat="1" ht="12.75">
      <c r="A187" s="25"/>
      <c r="G187" s="24"/>
      <c r="H187" s="24"/>
      <c r="I187" s="24"/>
      <c r="J187" s="24"/>
    </row>
    <row r="188" spans="1:10" s="22" customFormat="1" ht="12.75">
      <c r="A188" s="25"/>
      <c r="G188" s="24"/>
      <c r="H188" s="24"/>
      <c r="I188" s="24"/>
      <c r="J188" s="24"/>
    </row>
    <row r="189" spans="1:10" s="22" customFormat="1" ht="12.75">
      <c r="A189" s="25"/>
      <c r="G189" s="24"/>
      <c r="H189" s="24"/>
      <c r="I189" s="24"/>
      <c r="J189" s="24"/>
    </row>
    <row r="190" spans="1:10" s="22" customFormat="1" ht="12.75">
      <c r="A190" s="25"/>
      <c r="G190" s="24"/>
      <c r="H190" s="24"/>
      <c r="I190" s="24"/>
      <c r="J190" s="24"/>
    </row>
    <row r="191" spans="1:10" s="22" customFormat="1" ht="12.75">
      <c r="A191" s="25"/>
      <c r="G191" s="24"/>
      <c r="H191" s="24"/>
      <c r="I191" s="24"/>
      <c r="J191" s="24"/>
    </row>
    <row r="192" spans="1:10" s="22" customFormat="1" ht="12.75">
      <c r="A192" s="25"/>
      <c r="G192" s="24"/>
      <c r="H192" s="24"/>
      <c r="I192" s="24"/>
      <c r="J192" s="24"/>
    </row>
    <row r="193" spans="1:10" s="22" customFormat="1" ht="12.75">
      <c r="A193" s="25"/>
      <c r="G193" s="24"/>
      <c r="H193" s="24"/>
      <c r="I193" s="24"/>
      <c r="J193" s="24"/>
    </row>
    <row r="194" spans="1:10" s="22" customFormat="1" ht="12.75">
      <c r="A194" s="25"/>
      <c r="G194" s="24"/>
      <c r="H194" s="24"/>
      <c r="I194" s="24"/>
      <c r="J194" s="24"/>
    </row>
    <row r="195" spans="1:10" s="22" customFormat="1" ht="12.75">
      <c r="A195" s="25"/>
      <c r="G195" s="24"/>
      <c r="H195" s="24"/>
      <c r="I195" s="24"/>
      <c r="J195" s="24"/>
    </row>
    <row r="196" spans="1:10" s="22" customFormat="1" ht="12.75">
      <c r="A196" s="25"/>
      <c r="G196" s="24"/>
      <c r="H196" s="24"/>
      <c r="I196" s="24"/>
      <c r="J196" s="24"/>
    </row>
    <row r="197" spans="1:10" s="22" customFormat="1" ht="12.75">
      <c r="A197" s="25"/>
      <c r="G197" s="24"/>
      <c r="H197" s="24"/>
      <c r="I197" s="24"/>
      <c r="J197" s="24"/>
    </row>
    <row r="198" spans="1:10" s="22" customFormat="1" ht="12.75">
      <c r="A198" s="25"/>
      <c r="G198" s="24"/>
      <c r="H198" s="24"/>
      <c r="I198" s="24"/>
      <c r="J198" s="24"/>
    </row>
    <row r="199" spans="1:10" s="22" customFormat="1" ht="12.75">
      <c r="A199" s="25"/>
      <c r="G199" s="24"/>
      <c r="H199" s="24"/>
      <c r="I199" s="24"/>
      <c r="J199" s="24"/>
    </row>
    <row r="200" spans="1:10" s="22" customFormat="1" ht="12.75">
      <c r="A200" s="25"/>
      <c r="G200" s="24"/>
      <c r="H200" s="24"/>
      <c r="I200" s="24"/>
      <c r="J200" s="24"/>
    </row>
    <row r="201" spans="1:10" s="22" customFormat="1" ht="12.75">
      <c r="A201" s="25"/>
      <c r="G201" s="24"/>
      <c r="H201" s="24"/>
      <c r="I201" s="24"/>
      <c r="J201" s="24"/>
    </row>
    <row r="202" spans="1:10" s="22" customFormat="1" ht="12.75">
      <c r="A202" s="25"/>
      <c r="G202" s="24"/>
      <c r="H202" s="24"/>
      <c r="I202" s="24"/>
      <c r="J202" s="24"/>
    </row>
    <row r="203" spans="1:10" s="22" customFormat="1" ht="12.75">
      <c r="A203" s="25"/>
      <c r="G203" s="24"/>
      <c r="H203" s="24"/>
      <c r="I203" s="24"/>
      <c r="J203" s="24"/>
    </row>
    <row r="204" spans="1:10" s="22" customFormat="1" ht="12.75">
      <c r="A204" s="25"/>
      <c r="G204" s="24"/>
      <c r="H204" s="24"/>
      <c r="I204" s="24"/>
      <c r="J204" s="24"/>
    </row>
    <row r="205" spans="1:10" s="22" customFormat="1" ht="12.75">
      <c r="A205" s="25"/>
      <c r="G205" s="24"/>
      <c r="H205" s="24"/>
      <c r="I205" s="24"/>
      <c r="J205" s="24"/>
    </row>
    <row r="206" spans="1:10" s="22" customFormat="1" ht="12.75">
      <c r="A206" s="25"/>
      <c r="G206" s="24"/>
      <c r="H206" s="24"/>
      <c r="I206" s="24"/>
      <c r="J206" s="24"/>
    </row>
    <row r="207" spans="1:10" s="22" customFormat="1" ht="12.75">
      <c r="A207" s="25"/>
      <c r="G207" s="24"/>
      <c r="H207" s="24"/>
      <c r="I207" s="24"/>
      <c r="J207" s="24"/>
    </row>
    <row r="208" spans="1:10" s="22" customFormat="1" ht="12.75">
      <c r="A208" s="25"/>
      <c r="G208" s="24"/>
      <c r="H208" s="24"/>
      <c r="I208" s="24"/>
      <c r="J208" s="24"/>
    </row>
    <row r="209" spans="1:10" s="22" customFormat="1" ht="12.75">
      <c r="A209" s="25"/>
      <c r="G209" s="24"/>
      <c r="H209" s="24"/>
      <c r="I209" s="24"/>
      <c r="J209" s="24"/>
    </row>
    <row r="210" spans="1:10" s="22" customFormat="1" ht="12.75">
      <c r="A210" s="25"/>
      <c r="G210" s="24"/>
      <c r="H210" s="24"/>
      <c r="I210" s="24"/>
      <c r="J210" s="24"/>
    </row>
    <row r="211" spans="1:10" s="22" customFormat="1" ht="12.75">
      <c r="A211" s="25"/>
      <c r="G211" s="24"/>
      <c r="H211" s="24"/>
      <c r="I211" s="24"/>
      <c r="J211" s="24"/>
    </row>
    <row r="212" spans="1:10" s="22" customFormat="1" ht="12.75">
      <c r="A212" s="25"/>
      <c r="G212" s="24"/>
      <c r="H212" s="24"/>
      <c r="I212" s="24"/>
      <c r="J212" s="24"/>
    </row>
    <row r="213" spans="1:10" s="22" customFormat="1" ht="12.75">
      <c r="A213" s="25"/>
      <c r="G213" s="24"/>
      <c r="H213" s="24"/>
      <c r="I213" s="24"/>
      <c r="J213" s="24"/>
    </row>
    <row r="214" spans="1:10" s="22" customFormat="1" ht="12.75">
      <c r="A214" s="25"/>
      <c r="G214" s="24"/>
      <c r="H214" s="24"/>
      <c r="I214" s="24"/>
      <c r="J214" s="24"/>
    </row>
    <row r="215" spans="1:10" s="22" customFormat="1" ht="12.75">
      <c r="A215" s="25"/>
      <c r="G215" s="24"/>
      <c r="H215" s="24"/>
      <c r="I215" s="24"/>
      <c r="J215" s="24"/>
    </row>
    <row r="216" spans="1:10" s="22" customFormat="1" ht="12.75">
      <c r="A216" s="25"/>
      <c r="G216" s="24"/>
      <c r="H216" s="24"/>
      <c r="I216" s="24"/>
      <c r="J216" s="24"/>
    </row>
    <row r="217" spans="1:10" s="22" customFormat="1" ht="12.75">
      <c r="A217" s="25"/>
      <c r="G217" s="24"/>
      <c r="H217" s="24"/>
      <c r="I217" s="24"/>
      <c r="J217" s="24"/>
    </row>
    <row r="218" spans="1:10" s="22" customFormat="1" ht="12.75">
      <c r="A218" s="25"/>
      <c r="G218" s="24"/>
      <c r="H218" s="24"/>
      <c r="I218" s="24"/>
      <c r="J218" s="24"/>
    </row>
    <row r="219" spans="1:10" s="22" customFormat="1" ht="12.75">
      <c r="A219" s="25"/>
      <c r="G219" s="24"/>
      <c r="H219" s="24"/>
      <c r="I219" s="24"/>
      <c r="J219" s="24"/>
    </row>
    <row r="220" spans="1:10" s="22" customFormat="1" ht="12.75">
      <c r="A220" s="25"/>
      <c r="G220" s="24"/>
      <c r="H220" s="24"/>
      <c r="I220" s="24"/>
      <c r="J220" s="24"/>
    </row>
    <row r="221" spans="1:10" s="22" customFormat="1" ht="12.75">
      <c r="A221" s="25"/>
      <c r="G221" s="24"/>
      <c r="H221" s="24"/>
      <c r="I221" s="24"/>
      <c r="J221" s="24"/>
    </row>
    <row r="222" spans="1:10" s="22" customFormat="1" ht="12.75">
      <c r="A222" s="25"/>
      <c r="G222" s="24"/>
      <c r="H222" s="24"/>
      <c r="I222" s="24"/>
      <c r="J222" s="24"/>
    </row>
    <row r="223" spans="1:10" s="22" customFormat="1" ht="12.75">
      <c r="A223" s="25"/>
      <c r="G223" s="24"/>
      <c r="H223" s="24"/>
      <c r="I223" s="24"/>
      <c r="J223" s="24"/>
    </row>
    <row r="224" spans="1:10" s="22" customFormat="1" ht="12.75">
      <c r="A224" s="25"/>
      <c r="G224" s="24"/>
      <c r="H224" s="24"/>
      <c r="I224" s="24"/>
      <c r="J224" s="24"/>
    </row>
    <row r="225" spans="1:10" s="22" customFormat="1" ht="12.75">
      <c r="A225" s="25"/>
      <c r="G225" s="24"/>
      <c r="H225" s="24"/>
      <c r="I225" s="24"/>
      <c r="J225" s="24"/>
    </row>
    <row r="226" spans="1:10" s="22" customFormat="1" ht="12.75">
      <c r="A226" s="25"/>
      <c r="G226" s="24"/>
      <c r="H226" s="24"/>
      <c r="I226" s="24"/>
      <c r="J226" s="24"/>
    </row>
    <row r="227" spans="1:10" s="22" customFormat="1" ht="12.75">
      <c r="A227" s="25"/>
      <c r="G227" s="24"/>
      <c r="H227" s="24"/>
      <c r="I227" s="24"/>
      <c r="J227" s="24"/>
    </row>
    <row r="228" spans="1:10" s="22" customFormat="1" ht="12.75">
      <c r="A228" s="25"/>
      <c r="G228" s="24"/>
      <c r="H228" s="24"/>
      <c r="I228" s="24"/>
      <c r="J228" s="24"/>
    </row>
    <row r="229" spans="1:10" s="22" customFormat="1" ht="12.75">
      <c r="A229" s="25"/>
      <c r="G229" s="24"/>
      <c r="H229" s="24"/>
      <c r="I229" s="24"/>
      <c r="J229" s="24"/>
    </row>
    <row r="230" spans="1:10" s="22" customFormat="1" ht="12.75">
      <c r="A230" s="25"/>
      <c r="G230" s="24"/>
      <c r="H230" s="24"/>
      <c r="I230" s="24"/>
      <c r="J230" s="24"/>
    </row>
    <row r="231" spans="1:10" s="22" customFormat="1" ht="12.75">
      <c r="A231" s="25"/>
      <c r="G231" s="24"/>
      <c r="H231" s="24"/>
      <c r="I231" s="24"/>
      <c r="J231" s="24"/>
    </row>
    <row r="232" spans="1:10" s="22" customFormat="1" ht="12.75">
      <c r="A232" s="25"/>
      <c r="G232" s="24"/>
      <c r="H232" s="24"/>
      <c r="I232" s="24"/>
      <c r="J232" s="24"/>
    </row>
    <row r="233" spans="1:10" s="22" customFormat="1" ht="12.75">
      <c r="A233" s="25"/>
      <c r="G233" s="24"/>
      <c r="H233" s="24"/>
      <c r="I233" s="24"/>
      <c r="J233" s="24"/>
    </row>
    <row r="234" spans="1:10" s="22" customFormat="1" ht="12.75">
      <c r="A234" s="25"/>
      <c r="G234" s="24"/>
      <c r="H234" s="24"/>
      <c r="I234" s="24"/>
      <c r="J234" s="24"/>
    </row>
    <row r="235" spans="1:10" s="22" customFormat="1" ht="12.75">
      <c r="A235" s="25"/>
      <c r="G235" s="24"/>
      <c r="H235" s="24"/>
      <c r="I235" s="24"/>
      <c r="J235" s="24"/>
    </row>
    <row r="236" spans="1:10" s="22" customFormat="1" ht="12.75">
      <c r="A236" s="25"/>
      <c r="G236" s="24"/>
      <c r="H236" s="24"/>
      <c r="I236" s="24"/>
      <c r="J236" s="24"/>
    </row>
    <row r="237" spans="1:10" s="22" customFormat="1" ht="12.75">
      <c r="A237" s="25"/>
      <c r="G237" s="24"/>
      <c r="H237" s="24"/>
      <c r="I237" s="24"/>
      <c r="J237" s="24"/>
    </row>
    <row r="238" spans="1:10" s="22" customFormat="1" ht="12.75">
      <c r="A238" s="25"/>
      <c r="G238" s="24"/>
      <c r="H238" s="24"/>
      <c r="I238" s="24"/>
      <c r="J238" s="24"/>
    </row>
    <row r="239" spans="1:10" s="22" customFormat="1" ht="12.75">
      <c r="A239" s="25"/>
      <c r="G239" s="24"/>
      <c r="H239" s="24"/>
      <c r="I239" s="24"/>
      <c r="J239" s="24"/>
    </row>
    <row r="240" spans="1:10" s="22" customFormat="1" ht="12.75">
      <c r="A240" s="25"/>
      <c r="G240" s="24"/>
      <c r="H240" s="24"/>
      <c r="I240" s="24"/>
      <c r="J240" s="24"/>
    </row>
    <row r="241" spans="1:10" s="22" customFormat="1" ht="12.75">
      <c r="A241" s="25"/>
      <c r="G241" s="24"/>
      <c r="H241" s="24"/>
      <c r="I241" s="24"/>
      <c r="J241" s="24"/>
    </row>
    <row r="242" spans="1:10" s="22" customFormat="1" ht="12.75">
      <c r="A242" s="25"/>
      <c r="G242" s="24"/>
      <c r="H242" s="24"/>
      <c r="I242" s="24"/>
      <c r="J242" s="24"/>
    </row>
    <row r="243" spans="1:10" s="22" customFormat="1" ht="12.75">
      <c r="A243" s="25"/>
      <c r="G243" s="24"/>
      <c r="H243" s="24"/>
      <c r="I243" s="24"/>
      <c r="J243" s="24"/>
    </row>
    <row r="244" spans="1:10" s="22" customFormat="1" ht="12.75">
      <c r="A244" s="25"/>
      <c r="G244" s="24"/>
      <c r="H244" s="24"/>
      <c r="I244" s="24"/>
      <c r="J244" s="24"/>
    </row>
    <row r="245" spans="1:10" s="22" customFormat="1" ht="12.75">
      <c r="A245" s="25"/>
      <c r="G245" s="24"/>
      <c r="H245" s="24"/>
      <c r="I245" s="24"/>
      <c r="J245" s="24"/>
    </row>
    <row r="246" spans="1:10" s="22" customFormat="1" ht="12.75">
      <c r="A246" s="25"/>
      <c r="G246" s="24"/>
      <c r="H246" s="24"/>
      <c r="I246" s="24"/>
      <c r="J246" s="24"/>
    </row>
    <row r="247" spans="1:10" s="22" customFormat="1" ht="12.75">
      <c r="A247" s="25"/>
      <c r="G247" s="24"/>
      <c r="H247" s="24"/>
      <c r="I247" s="24"/>
      <c r="J247" s="24"/>
    </row>
    <row r="248" spans="1:10" s="22" customFormat="1" ht="12.75">
      <c r="A248" s="25"/>
      <c r="G248" s="24"/>
      <c r="H248" s="24"/>
      <c r="I248" s="24"/>
      <c r="J248" s="24"/>
    </row>
    <row r="249" spans="1:10" s="22" customFormat="1" ht="12.75">
      <c r="A249" s="25"/>
      <c r="G249" s="24"/>
      <c r="H249" s="24"/>
      <c r="I249" s="24"/>
      <c r="J249" s="24"/>
    </row>
    <row r="250" spans="1:10" s="22" customFormat="1" ht="12.75">
      <c r="A250" s="25"/>
      <c r="G250" s="24"/>
      <c r="H250" s="24"/>
      <c r="I250" s="24"/>
      <c r="J250" s="24"/>
    </row>
    <row r="251" spans="1:10" s="22" customFormat="1" ht="12.75">
      <c r="A251" s="25"/>
      <c r="G251" s="24"/>
      <c r="H251" s="24"/>
      <c r="I251" s="24"/>
      <c r="J251" s="24"/>
    </row>
    <row r="252" spans="1:10" s="22" customFormat="1" ht="12.75">
      <c r="A252" s="25"/>
      <c r="G252" s="24"/>
      <c r="H252" s="24"/>
      <c r="I252" s="24"/>
      <c r="J252" s="24"/>
    </row>
    <row r="253" spans="1:10" s="22" customFormat="1" ht="12.75">
      <c r="A253" s="25"/>
      <c r="G253" s="24"/>
      <c r="H253" s="24"/>
      <c r="I253" s="24"/>
      <c r="J253" s="24"/>
    </row>
    <row r="254" spans="1:10" s="22" customFormat="1" ht="12.75">
      <c r="A254" s="25"/>
      <c r="G254" s="24"/>
      <c r="H254" s="24"/>
      <c r="I254" s="24"/>
      <c r="J254" s="24"/>
    </row>
    <row r="255" spans="1:10" s="22" customFormat="1" ht="12.75">
      <c r="A255" s="25"/>
      <c r="G255" s="24"/>
      <c r="H255" s="24"/>
      <c r="I255" s="24"/>
      <c r="J255" s="24"/>
    </row>
    <row r="256" spans="1:10" s="22" customFormat="1" ht="12.75">
      <c r="A256" s="25"/>
      <c r="G256" s="24"/>
      <c r="H256" s="24"/>
      <c r="I256" s="24"/>
      <c r="J256" s="24"/>
    </row>
    <row r="257" spans="1:10" s="22" customFormat="1" ht="12.75">
      <c r="A257" s="25"/>
      <c r="G257" s="24"/>
      <c r="H257" s="24"/>
      <c r="I257" s="24"/>
      <c r="J257" s="24"/>
    </row>
    <row r="258" spans="1:10" s="22" customFormat="1" ht="12.75">
      <c r="A258" s="25"/>
      <c r="G258" s="24"/>
      <c r="H258" s="24"/>
      <c r="I258" s="24"/>
      <c r="J258" s="24"/>
    </row>
    <row r="259" spans="1:10" s="22" customFormat="1" ht="12.75">
      <c r="A259" s="25"/>
      <c r="G259" s="24"/>
      <c r="H259" s="24"/>
      <c r="I259" s="24"/>
      <c r="J259" s="24"/>
    </row>
    <row r="260" spans="1:10" s="22" customFormat="1" ht="12.75">
      <c r="A260" s="25"/>
      <c r="G260" s="24"/>
      <c r="H260" s="24"/>
      <c r="I260" s="24"/>
      <c r="J260" s="24"/>
    </row>
    <row r="261" spans="1:10" s="22" customFormat="1" ht="12.75">
      <c r="A261" s="25"/>
      <c r="G261" s="24"/>
      <c r="H261" s="24"/>
      <c r="I261" s="24"/>
      <c r="J261" s="24"/>
    </row>
    <row r="262" spans="1:10" s="22" customFormat="1" ht="12.75">
      <c r="A262" s="25"/>
      <c r="G262" s="24"/>
      <c r="H262" s="24"/>
      <c r="I262" s="24"/>
      <c r="J262" s="24"/>
    </row>
    <row r="263" spans="1:10" s="22" customFormat="1" ht="12.75">
      <c r="A263" s="25"/>
      <c r="G263" s="24"/>
      <c r="H263" s="24"/>
      <c r="I263" s="24"/>
      <c r="J263" s="24"/>
    </row>
    <row r="264" spans="1:10" s="22" customFormat="1" ht="12.75">
      <c r="A264" s="25"/>
      <c r="G264" s="24"/>
      <c r="H264" s="24"/>
      <c r="I264" s="24"/>
      <c r="J264" s="24"/>
    </row>
    <row r="265" spans="1:10" s="22" customFormat="1" ht="12.75">
      <c r="A265" s="25"/>
      <c r="G265" s="24"/>
      <c r="H265" s="24"/>
      <c r="I265" s="24"/>
      <c r="J265" s="24"/>
    </row>
    <row r="266" spans="1:10" s="22" customFormat="1" ht="12.75">
      <c r="A266" s="25"/>
      <c r="G266" s="24"/>
      <c r="H266" s="24"/>
      <c r="I266" s="24"/>
      <c r="J266" s="24"/>
    </row>
    <row r="267" spans="1:10" s="22" customFormat="1" ht="12.75">
      <c r="A267" s="25"/>
      <c r="G267" s="24"/>
      <c r="H267" s="24"/>
      <c r="I267" s="24"/>
      <c r="J267" s="24"/>
    </row>
    <row r="268" spans="1:10" s="22" customFormat="1" ht="12.75">
      <c r="A268" s="25"/>
      <c r="G268" s="24"/>
      <c r="H268" s="24"/>
      <c r="I268" s="24"/>
      <c r="J268" s="24"/>
    </row>
    <row r="269" spans="1:10" s="22" customFormat="1" ht="12.75">
      <c r="A269" s="25"/>
      <c r="G269" s="24"/>
      <c r="H269" s="24"/>
      <c r="I269" s="24"/>
      <c r="J269" s="24"/>
    </row>
    <row r="270" spans="1:10" s="22" customFormat="1" ht="12.75">
      <c r="A270" s="25"/>
      <c r="G270" s="24"/>
      <c r="H270" s="24"/>
      <c r="I270" s="24"/>
      <c r="J270" s="24"/>
    </row>
    <row r="271" spans="1:10" s="22" customFormat="1" ht="12.75">
      <c r="A271" s="25"/>
      <c r="G271" s="24"/>
      <c r="H271" s="24"/>
      <c r="I271" s="24"/>
      <c r="J271" s="24"/>
    </row>
    <row r="272" spans="1:10" s="22" customFormat="1" ht="12.75">
      <c r="A272" s="25"/>
      <c r="G272" s="24"/>
      <c r="H272" s="24"/>
      <c r="I272" s="24"/>
      <c r="J272" s="24"/>
    </row>
    <row r="273" spans="1:10" s="22" customFormat="1" ht="12.75">
      <c r="A273" s="25"/>
      <c r="G273" s="24"/>
      <c r="H273" s="24"/>
      <c r="I273" s="24"/>
      <c r="J273" s="24"/>
    </row>
    <row r="274" spans="1:10" s="22" customFormat="1" ht="12.75">
      <c r="A274" s="25"/>
      <c r="G274" s="24"/>
      <c r="H274" s="24"/>
      <c r="I274" s="24"/>
      <c r="J274" s="24"/>
    </row>
    <row r="275" spans="1:10" s="22" customFormat="1" ht="12.75">
      <c r="A275" s="25"/>
      <c r="G275" s="24"/>
      <c r="H275" s="24"/>
      <c r="I275" s="24"/>
      <c r="J275" s="24"/>
    </row>
    <row r="276" spans="1:10" s="22" customFormat="1" ht="12.75">
      <c r="A276" s="25"/>
      <c r="G276" s="24"/>
      <c r="H276" s="24"/>
      <c r="I276" s="24"/>
      <c r="J276" s="24"/>
    </row>
    <row r="277" spans="1:10" s="22" customFormat="1" ht="12.75">
      <c r="A277" s="25"/>
      <c r="G277" s="24"/>
      <c r="H277" s="24"/>
      <c r="I277" s="24"/>
      <c r="J277" s="24"/>
    </row>
    <row r="278" spans="1:10" s="22" customFormat="1" ht="12.75">
      <c r="A278" s="25"/>
      <c r="G278" s="24"/>
      <c r="H278" s="24"/>
      <c r="I278" s="24"/>
      <c r="J278" s="24"/>
    </row>
    <row r="279" spans="1:10" s="22" customFormat="1" ht="12.75">
      <c r="A279" s="25"/>
      <c r="G279" s="24"/>
      <c r="H279" s="24"/>
      <c r="I279" s="24"/>
      <c r="J279" s="24"/>
    </row>
    <row r="280" spans="1:10" s="22" customFormat="1" ht="12.75">
      <c r="A280" s="25"/>
      <c r="G280" s="24"/>
      <c r="H280" s="24"/>
      <c r="I280" s="24"/>
      <c r="J280" s="24"/>
    </row>
    <row r="281" spans="1:10" s="22" customFormat="1" ht="12.75">
      <c r="A281" s="25"/>
      <c r="G281" s="24"/>
      <c r="H281" s="24"/>
      <c r="I281" s="24"/>
      <c r="J281" s="24"/>
    </row>
    <row r="282" spans="1:10" s="22" customFormat="1" ht="12.75">
      <c r="A282" s="25"/>
      <c r="G282" s="24"/>
      <c r="H282" s="24"/>
      <c r="I282" s="24"/>
      <c r="J282" s="24"/>
    </row>
    <row r="283" spans="1:10" s="22" customFormat="1" ht="12.75">
      <c r="A283" s="25"/>
      <c r="G283" s="24"/>
      <c r="H283" s="24"/>
      <c r="I283" s="24"/>
      <c r="J283" s="24"/>
    </row>
    <row r="284" spans="1:10" s="22" customFormat="1" ht="12.75">
      <c r="A284" s="25"/>
      <c r="G284" s="24"/>
      <c r="H284" s="24"/>
      <c r="I284" s="24"/>
      <c r="J284" s="24"/>
    </row>
    <row r="285" spans="1:10" s="22" customFormat="1" ht="12.75">
      <c r="A285" s="25"/>
      <c r="G285" s="24"/>
      <c r="H285" s="24"/>
      <c r="I285" s="24"/>
      <c r="J285" s="24"/>
    </row>
    <row r="286" spans="1:10" s="22" customFormat="1" ht="12.75">
      <c r="A286" s="25"/>
      <c r="G286" s="24"/>
      <c r="H286" s="24"/>
      <c r="I286" s="24"/>
      <c r="J286" s="24"/>
    </row>
    <row r="287" spans="1:10" s="22" customFormat="1" ht="12.75">
      <c r="A287" s="25"/>
      <c r="G287" s="24"/>
      <c r="H287" s="24"/>
      <c r="I287" s="24"/>
      <c r="J287" s="24"/>
    </row>
    <row r="288" spans="1:10" s="22" customFormat="1" ht="12.75">
      <c r="A288" s="25"/>
      <c r="B288"/>
      <c r="C288"/>
      <c r="D288"/>
      <c r="E288"/>
      <c r="G288" s="24"/>
      <c r="H288" s="24"/>
      <c r="I288" s="24"/>
      <c r="J288" s="24"/>
    </row>
    <row r="289" spans="1:10" s="22" customFormat="1" ht="12.75">
      <c r="A289" s="25"/>
      <c r="B289"/>
      <c r="C289"/>
      <c r="D289"/>
      <c r="E289"/>
      <c r="G289" s="24"/>
      <c r="H289" s="24"/>
      <c r="I289" s="24"/>
      <c r="J289" s="24"/>
    </row>
    <row r="290" spans="1:11" s="22" customFormat="1" ht="12.75">
      <c r="A290" s="25"/>
      <c r="B290"/>
      <c r="C290"/>
      <c r="D290"/>
      <c r="E290"/>
      <c r="F290"/>
      <c r="G290" s="5"/>
      <c r="H290" s="5"/>
      <c r="I290" s="5"/>
      <c r="J290" s="5"/>
      <c r="K290"/>
    </row>
  </sheetData>
  <mergeCells count="1">
    <mergeCell ref="A3:K3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9.140625" defaultRowHeight="12.75"/>
  <cols>
    <col min="1" max="1" width="4.00390625" style="3" customWidth="1"/>
    <col min="2" max="2" width="5.00390625" style="0" customWidth="1"/>
    <col min="3" max="3" width="23.140625" style="0" customWidth="1"/>
    <col min="4" max="4" width="23.00390625" style="0" customWidth="1"/>
    <col min="5" max="5" width="10.57421875" style="36" customWidth="1"/>
    <col min="6" max="6" width="8.57421875" style="36" customWidth="1"/>
    <col min="7" max="7" width="8.7109375" style="5" customWidth="1"/>
    <col min="8" max="8" width="6.7109375" style="5" customWidth="1"/>
    <col min="9" max="9" width="9.7109375" style="5" customWidth="1"/>
    <col min="10" max="10" width="8.140625" style="5" customWidth="1"/>
  </cols>
  <sheetData>
    <row r="1" spans="1:10" ht="23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3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7.25" customHeight="1">
      <c r="A4" s="4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16.5" thickBot="1">
      <c r="A5" s="26" t="s">
        <v>282</v>
      </c>
      <c r="B5" s="27"/>
      <c r="C5" s="28"/>
      <c r="D5" s="28"/>
      <c r="E5" s="28"/>
      <c r="F5" s="29"/>
      <c r="G5" s="29"/>
      <c r="H5" s="29"/>
      <c r="I5" s="29"/>
      <c r="J5" s="29"/>
    </row>
    <row r="6" spans="1:11" ht="13.5" thickBot="1">
      <c r="A6" s="30" t="s">
        <v>3</v>
      </c>
      <c r="B6" s="31" t="s">
        <v>4</v>
      </c>
      <c r="C6" s="31" t="s">
        <v>5</v>
      </c>
      <c r="D6" s="31" t="s">
        <v>6</v>
      </c>
      <c r="E6" s="32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26</v>
      </c>
      <c r="K6" s="7" t="s">
        <v>13</v>
      </c>
    </row>
    <row r="7" spans="1:11" ht="12.75">
      <c r="A7" s="9">
        <v>1</v>
      </c>
      <c r="B7" s="10" t="s">
        <v>283</v>
      </c>
      <c r="C7" s="10" t="s">
        <v>284</v>
      </c>
      <c r="D7" s="10" t="s">
        <v>285</v>
      </c>
      <c r="E7" s="10" t="s">
        <v>14</v>
      </c>
      <c r="F7" s="11">
        <v>0.3993055555555556</v>
      </c>
      <c r="G7" s="12">
        <v>0.42740682870370367</v>
      </c>
      <c r="H7" s="13"/>
      <c r="I7" s="14">
        <v>0.028101273148148087</v>
      </c>
      <c r="J7" s="15">
        <v>0.003301157407407329</v>
      </c>
      <c r="K7" s="17">
        <v>285</v>
      </c>
    </row>
    <row r="8" spans="1:11" ht="12.75">
      <c r="A8" s="9">
        <v>2</v>
      </c>
      <c r="B8" s="10" t="s">
        <v>62</v>
      </c>
      <c r="C8" s="10" t="s">
        <v>63</v>
      </c>
      <c r="D8" s="10" t="s">
        <v>64</v>
      </c>
      <c r="E8" s="10" t="s">
        <v>14</v>
      </c>
      <c r="F8" s="11">
        <v>0.4045138888888889</v>
      </c>
      <c r="G8" s="12">
        <v>0.4354987268518518</v>
      </c>
      <c r="H8" s="13"/>
      <c r="I8" s="14">
        <v>0.03098483796296292</v>
      </c>
      <c r="J8" s="15">
        <v>0.006184722222222161</v>
      </c>
      <c r="K8" s="17">
        <v>534</v>
      </c>
    </row>
    <row r="9" spans="1:11" ht="12.75">
      <c r="A9" s="9">
        <v>3</v>
      </c>
      <c r="B9" s="10" t="s">
        <v>286</v>
      </c>
      <c r="C9" s="10" t="s">
        <v>287</v>
      </c>
      <c r="D9" s="10" t="s">
        <v>288</v>
      </c>
      <c r="E9" s="10" t="s">
        <v>14</v>
      </c>
      <c r="F9" s="11">
        <v>0.40069444444444446</v>
      </c>
      <c r="G9" s="12">
        <v>0.4337986111111111</v>
      </c>
      <c r="H9" s="13"/>
      <c r="I9" s="14">
        <v>0.03310416666666666</v>
      </c>
      <c r="J9" s="15">
        <v>0.008304050925925899</v>
      </c>
      <c r="K9" s="17">
        <v>717</v>
      </c>
    </row>
    <row r="10" spans="1:11" ht="12.75">
      <c r="A10" s="9">
        <v>4</v>
      </c>
      <c r="B10" s="10" t="s">
        <v>289</v>
      </c>
      <c r="C10" s="10" t="s">
        <v>290</v>
      </c>
      <c r="D10" s="10" t="s">
        <v>64</v>
      </c>
      <c r="E10" s="10" t="s">
        <v>14</v>
      </c>
      <c r="F10" s="11">
        <v>0.390277777777778</v>
      </c>
      <c r="G10" s="12">
        <v>0.4237606481481482</v>
      </c>
      <c r="H10" s="13"/>
      <c r="I10" s="14">
        <v>0.03348287037037018</v>
      </c>
      <c r="J10" s="15">
        <v>0.008682754629629419</v>
      </c>
      <c r="K10" s="17">
        <v>750</v>
      </c>
    </row>
    <row r="11" spans="1:11" ht="12.75">
      <c r="A11" s="9">
        <v>5</v>
      </c>
      <c r="B11" s="10">
        <v>269</v>
      </c>
      <c r="C11" s="10" t="s">
        <v>291</v>
      </c>
      <c r="D11" s="10" t="s">
        <v>292</v>
      </c>
      <c r="E11" s="10" t="s">
        <v>14</v>
      </c>
      <c r="F11" s="11">
        <v>0.390277777777778</v>
      </c>
      <c r="G11" s="12">
        <v>0.43601261574074074</v>
      </c>
      <c r="H11" s="13"/>
      <c r="I11" s="14">
        <v>0.04573483796296274</v>
      </c>
      <c r="J11" s="15">
        <v>0.02093472222222198</v>
      </c>
      <c r="K11" s="17">
        <v>1809</v>
      </c>
    </row>
    <row r="12" spans="1:11" ht="12.75">
      <c r="A12" s="9">
        <v>6</v>
      </c>
      <c r="B12" s="38"/>
      <c r="C12" s="38"/>
      <c r="D12" s="38"/>
      <c r="E12" s="38"/>
      <c r="F12" s="38"/>
      <c r="G12" s="38"/>
      <c r="H12" s="38"/>
      <c r="I12" s="21"/>
      <c r="J12" s="13"/>
      <c r="K12" s="17"/>
    </row>
    <row r="13" spans="1:11" ht="12.75">
      <c r="A13" s="9">
        <v>7</v>
      </c>
      <c r="B13" s="38"/>
      <c r="C13" s="38"/>
      <c r="D13" s="38"/>
      <c r="E13" s="38"/>
      <c r="F13" s="38"/>
      <c r="G13" s="38"/>
      <c r="H13" s="38"/>
      <c r="I13" s="21"/>
      <c r="J13" s="13"/>
      <c r="K13" s="17"/>
    </row>
    <row r="14" spans="1:11" ht="12.75">
      <c r="A14" s="9">
        <v>8</v>
      </c>
      <c r="B14" s="38"/>
      <c r="C14" s="38"/>
      <c r="D14" s="38"/>
      <c r="E14" s="38"/>
      <c r="F14" s="38"/>
      <c r="G14" s="38"/>
      <c r="H14" s="38"/>
      <c r="I14" s="21"/>
      <c r="J14" s="13"/>
      <c r="K14" s="17"/>
    </row>
    <row r="15" spans="1:11" ht="12.75">
      <c r="A15" s="9">
        <v>9</v>
      </c>
      <c r="B15" s="38"/>
      <c r="C15" s="38"/>
      <c r="D15" s="38"/>
      <c r="E15" s="38"/>
      <c r="F15" s="38"/>
      <c r="G15" s="38"/>
      <c r="H15" s="38"/>
      <c r="I15" s="21"/>
      <c r="J15" s="13"/>
      <c r="K15" s="17"/>
    </row>
  </sheetData>
  <mergeCells count="1">
    <mergeCell ref="A3:K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Leitner</cp:lastModifiedBy>
  <cp:lastPrinted>2006-04-10T13:16:54Z</cp:lastPrinted>
  <dcterms:created xsi:type="dcterms:W3CDTF">2006-04-09T13:49:51Z</dcterms:created>
  <dcterms:modified xsi:type="dcterms:W3CDTF">2006-04-10T13:28:28Z</dcterms:modified>
  <cp:category/>
  <cp:version/>
  <cp:contentType/>
  <cp:contentStatus/>
</cp:coreProperties>
</file>